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360" yWindow="270" windowWidth="14940" windowHeight="9150"/>
  </bookViews>
  <sheets>
    <sheet name="Sayfa1" sheetId="1" r:id="rId1"/>
  </sheets>
  <definedNames>
    <definedName name="Asama">Sayfa1!$B$2</definedName>
    <definedName name="AsamaAd">Sayfa1!$E$2</definedName>
    <definedName name="AyAd">Sayfa1!$E$3</definedName>
    <definedName name="AyNo">Sayfa1!$B$3</definedName>
    <definedName name="BaslikSatir">Sayfa1!#REF!</definedName>
    <definedName name="BaslikSutun">Sayfa1!$F$1</definedName>
    <definedName name="ButceYil">Sayfa1!$B$1</definedName>
    <definedName name="KurKod">Sayfa1!$B$5</definedName>
    <definedName name="Kurum">Sayfa1!$B$6</definedName>
    <definedName name="Saat">Sayfa1!#REF!</definedName>
    <definedName name="SatirBaslik">Sayfa1!$A$23:$B$77</definedName>
    <definedName name="SutunBaslik">Sayfa1!$F$13:$AJ$17</definedName>
    <definedName name="SutunBaslik4">Sayfa1!#REF!</definedName>
    <definedName name="TabloSatir">Sayfa1!#REF!</definedName>
    <definedName name="TabloSutun">Sayfa1!$G$1</definedName>
    <definedName name="TeklifYil">Sayfa1!$B$4</definedName>
  </definedNames>
  <calcPr calcId="125725"/>
</workbook>
</file>

<file path=xl/calcChain.xml><?xml version="1.0" encoding="utf-8"?>
<calcChain xmlns="http://schemas.openxmlformats.org/spreadsheetml/2006/main">
  <c r="G14" i="1"/>
  <c r="H14"/>
  <c r="I14"/>
  <c r="J14"/>
  <c r="K14"/>
  <c r="L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J14"/>
  <c r="G17"/>
  <c r="H17"/>
  <c r="I17"/>
  <c r="J17"/>
  <c r="K17"/>
  <c r="L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J17"/>
  <c r="G20"/>
  <c r="G21"/>
  <c r="G22"/>
  <c r="H22"/>
  <c r="AJ22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H23"/>
  <c r="AI23"/>
  <c r="G24"/>
  <c r="H24"/>
  <c r="I24"/>
  <c r="J24"/>
  <c r="K24"/>
  <c r="L24"/>
  <c r="O24"/>
  <c r="P24"/>
  <c r="S24"/>
  <c r="T24"/>
  <c r="W24"/>
  <c r="X24"/>
  <c r="AA24"/>
  <c r="AB24"/>
  <c r="AE24"/>
  <c r="AF24"/>
  <c r="AG24" s="1"/>
  <c r="AH24"/>
  <c r="AI24"/>
  <c r="M25"/>
  <c r="M24" s="1"/>
  <c r="N25"/>
  <c r="Q25"/>
  <c r="Q24" s="1"/>
  <c r="R25"/>
  <c r="U25"/>
  <c r="U24" s="1"/>
  <c r="V25"/>
  <c r="Y25"/>
  <c r="Y24" s="1"/>
  <c r="Z25"/>
  <c r="AC25"/>
  <c r="AC24" s="1"/>
  <c r="AD25"/>
  <c r="AG25"/>
  <c r="AH25"/>
  <c r="AI25"/>
  <c r="M26"/>
  <c r="N26"/>
  <c r="Q26"/>
  <c r="R26"/>
  <c r="U26"/>
  <c r="V26"/>
  <c r="Y26"/>
  <c r="Z26"/>
  <c r="AC26"/>
  <c r="AD26"/>
  <c r="AG26"/>
  <c r="AH26"/>
  <c r="AI26"/>
  <c r="M27"/>
  <c r="N27"/>
  <c r="Q27"/>
  <c r="R27"/>
  <c r="U27"/>
  <c r="V27"/>
  <c r="Y27"/>
  <c r="Z27"/>
  <c r="AC27"/>
  <c r="AD27"/>
  <c r="AG27"/>
  <c r="AH27"/>
  <c r="AI27"/>
  <c r="M28"/>
  <c r="N28"/>
  <c r="Q28"/>
  <c r="R28"/>
  <c r="U28"/>
  <c r="V28"/>
  <c r="Y28"/>
  <c r="Z28"/>
  <c r="AC28"/>
  <c r="AD28"/>
  <c r="AG28"/>
  <c r="AH28"/>
  <c r="AI28"/>
  <c r="M29"/>
  <c r="N29"/>
  <c r="Q29"/>
  <c r="R29"/>
  <c r="U29"/>
  <c r="V29"/>
  <c r="Y29"/>
  <c r="Z29"/>
  <c r="AC29"/>
  <c r="AD29"/>
  <c r="AG29"/>
  <c r="AH29"/>
  <c r="AI29"/>
  <c r="M30"/>
  <c r="N30"/>
  <c r="Q30"/>
  <c r="R30"/>
  <c r="U30"/>
  <c r="V30"/>
  <c r="Y30"/>
  <c r="Z30"/>
  <c r="AC30"/>
  <c r="AD30"/>
  <c r="AG30"/>
  <c r="AH30"/>
  <c r="AI30"/>
  <c r="M31"/>
  <c r="N31"/>
  <c r="Q31"/>
  <c r="R31"/>
  <c r="U31"/>
  <c r="V31"/>
  <c r="Y31"/>
  <c r="Z31"/>
  <c r="AC31"/>
  <c r="AD31"/>
  <c r="AG31"/>
  <c r="AH31"/>
  <c r="AI31"/>
  <c r="M32"/>
  <c r="N32"/>
  <c r="Q32"/>
  <c r="R32"/>
  <c r="U32"/>
  <c r="V32"/>
  <c r="Y32"/>
  <c r="Z32"/>
  <c r="AC32"/>
  <c r="AD32"/>
  <c r="AG32"/>
  <c r="AH32"/>
  <c r="AI32"/>
  <c r="M33"/>
  <c r="N33"/>
  <c r="Q33"/>
  <c r="R33"/>
  <c r="R24" s="1"/>
  <c r="U33"/>
  <c r="V33"/>
  <c r="Y33"/>
  <c r="Z33"/>
  <c r="Z24" s="1"/>
  <c r="AC33"/>
  <c r="AD33"/>
  <c r="AG33"/>
  <c r="AH33"/>
  <c r="AI33"/>
  <c r="M34"/>
  <c r="N34"/>
  <c r="Q34"/>
  <c r="R34"/>
  <c r="U34"/>
  <c r="V34"/>
  <c r="Y34"/>
  <c r="Z34"/>
  <c r="AC34"/>
  <c r="AD34"/>
  <c r="AG34"/>
  <c r="AH34"/>
  <c r="AI34"/>
  <c r="M35"/>
  <c r="N35"/>
  <c r="Q35"/>
  <c r="R35"/>
  <c r="U35"/>
  <c r="V35"/>
  <c r="Y35"/>
  <c r="Z35"/>
  <c r="AC35"/>
  <c r="AD35"/>
  <c r="AG35"/>
  <c r="AH35"/>
  <c r="AI35"/>
  <c r="M36"/>
  <c r="N36"/>
  <c r="Q36"/>
  <c r="R36"/>
  <c r="U36"/>
  <c r="V36"/>
  <c r="Y36"/>
  <c r="Z36"/>
  <c r="AC36"/>
  <c r="AD36"/>
  <c r="AG36"/>
  <c r="AH36"/>
  <c r="AI36"/>
  <c r="M37"/>
  <c r="N37"/>
  <c r="Q37"/>
  <c r="R37"/>
  <c r="U37"/>
  <c r="V37"/>
  <c r="Y37"/>
  <c r="Z37"/>
  <c r="AC37"/>
  <c r="AD37"/>
  <c r="AG37"/>
  <c r="AH37"/>
  <c r="AI37"/>
  <c r="M38"/>
  <c r="N38"/>
  <c r="Q38"/>
  <c r="R38"/>
  <c r="U38"/>
  <c r="V38"/>
  <c r="Y38"/>
  <c r="Z38"/>
  <c r="AC38"/>
  <c r="AD38"/>
  <c r="AG38"/>
  <c r="AH38"/>
  <c r="AI38"/>
  <c r="M39"/>
  <c r="N39"/>
  <c r="Q39"/>
  <c r="R39"/>
  <c r="U39"/>
  <c r="V39"/>
  <c r="Y39"/>
  <c r="Z39"/>
  <c r="AC39"/>
  <c r="AD39"/>
  <c r="AG39"/>
  <c r="AH39"/>
  <c r="AI39"/>
  <c r="M40"/>
  <c r="N40"/>
  <c r="Q40"/>
  <c r="R40"/>
  <c r="U40"/>
  <c r="V40"/>
  <c r="Y40"/>
  <c r="Z40"/>
  <c r="AC40"/>
  <c r="AD40"/>
  <c r="AG40"/>
  <c r="AH40"/>
  <c r="AI40"/>
  <c r="M41"/>
  <c r="N41"/>
  <c r="Q41"/>
  <c r="R41"/>
  <c r="U41"/>
  <c r="V41"/>
  <c r="Y41"/>
  <c r="Z41"/>
  <c r="AC41"/>
  <c r="AD41"/>
  <c r="AG41"/>
  <c r="AH41"/>
  <c r="AI41"/>
  <c r="M42"/>
  <c r="N42"/>
  <c r="Q42"/>
  <c r="R42"/>
  <c r="U42"/>
  <c r="V42"/>
  <c r="Y42"/>
  <c r="Z42"/>
  <c r="AC42"/>
  <c r="AD42"/>
  <c r="AG42"/>
  <c r="AH42"/>
  <c r="AI42"/>
  <c r="M43"/>
  <c r="N43"/>
  <c r="N24" s="1"/>
  <c r="Q43"/>
  <c r="R43"/>
  <c r="U43"/>
  <c r="V43"/>
  <c r="V24" s="1"/>
  <c r="Y43"/>
  <c r="Z43"/>
  <c r="AC43"/>
  <c r="AD43"/>
  <c r="AD24" s="1"/>
  <c r="AG43"/>
  <c r="AH43"/>
  <c r="AI43"/>
  <c r="M44"/>
  <c r="N44"/>
  <c r="Q44"/>
  <c r="R44"/>
  <c r="U44"/>
  <c r="V44"/>
  <c r="Y44"/>
  <c r="Z44"/>
  <c r="AC44"/>
  <c r="AD44"/>
  <c r="AG44"/>
  <c r="AH44"/>
  <c r="AI44"/>
  <c r="M45"/>
  <c r="N45"/>
  <c r="Q45"/>
  <c r="R45"/>
  <c r="U45"/>
  <c r="V45"/>
  <c r="Y45"/>
  <c r="Z45"/>
  <c r="AC45"/>
  <c r="AD45"/>
  <c r="AG45"/>
  <c r="AH45"/>
  <c r="AI45"/>
  <c r="M46"/>
  <c r="N46"/>
  <c r="Q46"/>
  <c r="R46"/>
  <c r="U46"/>
  <c r="V46"/>
  <c r="Y46"/>
  <c r="Z46"/>
  <c r="AC46"/>
  <c r="AD46"/>
  <c r="AG46"/>
  <c r="AH46"/>
  <c r="AI46"/>
  <c r="M47"/>
  <c r="N47"/>
  <c r="Q47"/>
  <c r="R47"/>
  <c r="U47"/>
  <c r="V47"/>
  <c r="Y47"/>
  <c r="Z47"/>
  <c r="AC47"/>
  <c r="AD47"/>
  <c r="AG47"/>
  <c r="AH47"/>
  <c r="AI47"/>
  <c r="M48"/>
  <c r="N48"/>
  <c r="Q48"/>
  <c r="R48"/>
  <c r="U48"/>
  <c r="V48"/>
  <c r="Y48"/>
  <c r="Z48"/>
  <c r="AC48"/>
  <c r="AD48"/>
  <c r="AG48"/>
  <c r="AH48"/>
  <c r="AI48"/>
  <c r="M49"/>
  <c r="N49"/>
  <c r="Q49"/>
  <c r="R49"/>
  <c r="U49"/>
  <c r="V49"/>
  <c r="Y49"/>
  <c r="Z49"/>
  <c r="AC49"/>
  <c r="AD49"/>
  <c r="AG49"/>
  <c r="AH49"/>
  <c r="AI49"/>
  <c r="M50"/>
  <c r="N50"/>
  <c r="Q50"/>
  <c r="R50"/>
  <c r="U50"/>
  <c r="V50"/>
  <c r="Y50"/>
  <c r="Z50"/>
  <c r="AC50"/>
  <c r="AD50"/>
  <c r="AG50"/>
  <c r="AH50"/>
  <c r="AI50"/>
  <c r="M51"/>
  <c r="N51"/>
  <c r="Q51"/>
  <c r="R51"/>
  <c r="U51"/>
  <c r="V51"/>
  <c r="Y51"/>
  <c r="Z51"/>
  <c r="AC51"/>
  <c r="AD51"/>
  <c r="AG51"/>
  <c r="AH51"/>
  <c r="AI51"/>
  <c r="M52"/>
  <c r="N52"/>
  <c r="Q52"/>
  <c r="R52"/>
  <c r="U52"/>
  <c r="V52"/>
  <c r="Y52"/>
  <c r="Z52"/>
  <c r="AC52"/>
  <c r="AD52"/>
  <c r="AG52"/>
  <c r="AH52"/>
  <c r="AI52"/>
  <c r="M53"/>
  <c r="N53"/>
  <c r="Q53"/>
  <c r="R53"/>
  <c r="U53"/>
  <c r="V53"/>
  <c r="Y53"/>
  <c r="Z53"/>
  <c r="AC53"/>
  <c r="AD53"/>
  <c r="AG53"/>
  <c r="AH53"/>
  <c r="AI53"/>
  <c r="M54"/>
  <c r="N54"/>
  <c r="Q54"/>
  <c r="R54"/>
  <c r="U54"/>
  <c r="V54"/>
  <c r="Y54"/>
  <c r="Z54"/>
  <c r="AC54"/>
  <c r="AD54"/>
  <c r="AG54"/>
  <c r="AH54"/>
  <c r="AI54"/>
  <c r="M55"/>
  <c r="N55"/>
  <c r="Q55"/>
  <c r="R55"/>
  <c r="U55"/>
  <c r="V55"/>
  <c r="Y55"/>
  <c r="Z55"/>
  <c r="AC55"/>
  <c r="AD55"/>
  <c r="AG55"/>
  <c r="AH55"/>
  <c r="AI55"/>
  <c r="M56"/>
  <c r="N56"/>
  <c r="Q56"/>
  <c r="R56"/>
  <c r="U56"/>
  <c r="V56"/>
  <c r="Y56"/>
  <c r="Z56"/>
  <c r="AC56"/>
  <c r="AD56"/>
  <c r="AG56"/>
  <c r="AH56"/>
  <c r="AI56"/>
  <c r="M57"/>
  <c r="N57"/>
  <c r="Q57"/>
  <c r="R57"/>
  <c r="U57"/>
  <c r="V57"/>
  <c r="Y57"/>
  <c r="Z57"/>
  <c r="AC57"/>
  <c r="AD57"/>
  <c r="AG57"/>
  <c r="AH57"/>
  <c r="AI57"/>
  <c r="M58"/>
  <c r="N58"/>
  <c r="Q58"/>
  <c r="R58"/>
  <c r="U58"/>
  <c r="V58"/>
  <c r="Y58"/>
  <c r="Z58"/>
  <c r="AC58"/>
  <c r="AD58"/>
  <c r="AG58"/>
  <c r="AH58"/>
  <c r="AI58"/>
  <c r="M59"/>
  <c r="N59"/>
  <c r="Q59"/>
  <c r="R59"/>
  <c r="U59"/>
  <c r="V59"/>
  <c r="Y59"/>
  <c r="Z59"/>
  <c r="AC59"/>
  <c r="AD59"/>
  <c r="AG59"/>
  <c r="AH59"/>
  <c r="AI59"/>
  <c r="M60"/>
  <c r="N60"/>
  <c r="Q60"/>
  <c r="R60"/>
  <c r="U60"/>
  <c r="V60"/>
  <c r="Y60"/>
  <c r="Z60"/>
  <c r="AC60"/>
  <c r="AD60"/>
  <c r="AG60"/>
  <c r="AH60"/>
  <c r="AI60"/>
  <c r="M61"/>
  <c r="N61"/>
  <c r="Q61"/>
  <c r="R61"/>
  <c r="U61"/>
  <c r="V61"/>
  <c r="Y61"/>
  <c r="Z61"/>
  <c r="AC61"/>
  <c r="AD61"/>
  <c r="AG61"/>
  <c r="AH61"/>
  <c r="AI61"/>
  <c r="M62"/>
  <c r="N62"/>
  <c r="Q62"/>
  <c r="R62"/>
  <c r="U62"/>
  <c r="V62"/>
  <c r="Y62"/>
  <c r="Z62"/>
  <c r="AC62"/>
  <c r="AD62"/>
  <c r="AG62"/>
  <c r="AH62"/>
  <c r="AI62"/>
  <c r="M63"/>
  <c r="N63"/>
  <c r="Q63"/>
  <c r="R63"/>
  <c r="U63"/>
  <c r="V63"/>
  <c r="Y63"/>
  <c r="Z63"/>
  <c r="AC63"/>
  <c r="AD63"/>
  <c r="AG63"/>
  <c r="AH63"/>
  <c r="AI63"/>
  <c r="M64"/>
  <c r="N64"/>
  <c r="Q64"/>
  <c r="R64"/>
  <c r="U64"/>
  <c r="V64"/>
  <c r="Y64"/>
  <c r="Z64"/>
  <c r="AC64"/>
  <c r="AD64"/>
  <c r="AG64"/>
  <c r="AH64"/>
  <c r="AI64"/>
  <c r="M65"/>
  <c r="N65"/>
  <c r="Q65"/>
  <c r="R65"/>
  <c r="U65"/>
  <c r="V65"/>
  <c r="Y65"/>
  <c r="Z65"/>
  <c r="AC65"/>
  <c r="AD65"/>
  <c r="AG65"/>
  <c r="AH65"/>
  <c r="AI65"/>
  <c r="M66"/>
  <c r="N66"/>
  <c r="Q66"/>
  <c r="R66"/>
  <c r="U66"/>
  <c r="V66"/>
  <c r="Y66"/>
  <c r="Z66"/>
  <c r="AC66"/>
  <c r="AD66"/>
  <c r="AG66"/>
  <c r="AH66"/>
  <c r="AI66"/>
  <c r="M67"/>
  <c r="N67"/>
  <c r="Q67"/>
  <c r="R67"/>
  <c r="U67"/>
  <c r="V67"/>
  <c r="Y67"/>
  <c r="Z67"/>
  <c r="AC67"/>
  <c r="AD67"/>
  <c r="AG67"/>
  <c r="AH67"/>
  <c r="AI67"/>
  <c r="M68"/>
  <c r="N68"/>
  <c r="Q68"/>
  <c r="R68"/>
  <c r="U68"/>
  <c r="V68"/>
  <c r="Y68"/>
  <c r="Z68"/>
  <c r="AC68"/>
  <c r="AD68"/>
  <c r="AG68"/>
  <c r="AH68"/>
  <c r="AI68"/>
  <c r="M69"/>
  <c r="N69"/>
  <c r="Q69"/>
  <c r="R69"/>
  <c r="U69"/>
  <c r="V69"/>
  <c r="Y69"/>
  <c r="Z69"/>
  <c r="AC69"/>
  <c r="AD69"/>
  <c r="AG69"/>
  <c r="AH69"/>
  <c r="AI69"/>
  <c r="M70"/>
  <c r="N70"/>
  <c r="Q70"/>
  <c r="R70"/>
  <c r="U70"/>
  <c r="V70"/>
  <c r="Y70"/>
  <c r="Z70"/>
  <c r="AC70"/>
  <c r="AD70"/>
  <c r="AG70"/>
  <c r="AH70"/>
  <c r="AI70"/>
  <c r="M71"/>
  <c r="N71"/>
  <c r="Q71"/>
  <c r="R71"/>
  <c r="U71"/>
  <c r="V71"/>
  <c r="Y71"/>
  <c r="Z71"/>
  <c r="AC71"/>
  <c r="AD71"/>
  <c r="AG71"/>
  <c r="AH71"/>
  <c r="AI71"/>
  <c r="M72"/>
  <c r="N72"/>
  <c r="Q72"/>
  <c r="R72"/>
  <c r="U72"/>
  <c r="V72"/>
  <c r="Y72"/>
  <c r="Z72"/>
  <c r="AC72"/>
  <c r="AD72"/>
  <c r="AG72"/>
  <c r="AH72"/>
  <c r="AI72"/>
  <c r="M73"/>
  <c r="N73"/>
  <c r="Q73"/>
  <c r="R73"/>
  <c r="U73"/>
  <c r="V73"/>
  <c r="Y73"/>
  <c r="Z73"/>
  <c r="AC73"/>
  <c r="AD73"/>
  <c r="AG73"/>
  <c r="AH73"/>
  <c r="AI73"/>
  <c r="M74"/>
  <c r="N74"/>
  <c r="Q74"/>
  <c r="R74"/>
  <c r="U74"/>
  <c r="V74"/>
  <c r="Y74"/>
  <c r="Z74"/>
  <c r="AC74"/>
  <c r="AD74"/>
  <c r="AG74"/>
  <c r="AH74"/>
  <c r="AI74"/>
  <c r="M75"/>
  <c r="N75"/>
  <c r="Q75"/>
  <c r="R75"/>
  <c r="U75"/>
  <c r="V75"/>
  <c r="Y75"/>
  <c r="Z75"/>
  <c r="AC75"/>
  <c r="AD75"/>
  <c r="AG75"/>
  <c r="AH75"/>
  <c r="AI75"/>
  <c r="M76"/>
  <c r="N76"/>
  <c r="Q76"/>
  <c r="R76"/>
  <c r="U76"/>
  <c r="V76"/>
  <c r="Y76"/>
  <c r="Z76"/>
  <c r="AC76"/>
  <c r="AD76"/>
  <c r="AG76"/>
  <c r="AH76"/>
  <c r="AI76"/>
  <c r="M77"/>
  <c r="N77"/>
  <c r="Q77"/>
  <c r="R77"/>
  <c r="U77"/>
  <c r="V77"/>
  <c r="Y77"/>
  <c r="Z77"/>
  <c r="AC77"/>
  <c r="AD77"/>
  <c r="AG77"/>
  <c r="AH77"/>
  <c r="AI77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</calcChain>
</file>

<file path=xl/sharedStrings.xml><?xml version="1.0" encoding="utf-8"?>
<sst xmlns="http://schemas.openxmlformats.org/spreadsheetml/2006/main" count="659" uniqueCount="188">
  <si>
    <t>YIL:</t>
  </si>
  <si>
    <t/>
  </si>
  <si>
    <t>AŞAMA:</t>
  </si>
  <si>
    <t>AY:</t>
  </si>
  <si>
    <t>TEKLİF YIL:</t>
  </si>
  <si>
    <t>KURKOD:</t>
  </si>
  <si>
    <t>KURUM:</t>
  </si>
  <si>
    <t>BÜTÇE GELİRLERİNİN GELİŞİMİ</t>
  </si>
  <si>
    <t>FORMUL</t>
  </si>
  <si>
    <t>ABSGELIRGERCEKLESEN</t>
  </si>
  <si>
    <t>ABSGELIR</t>
  </si>
  <si>
    <t>X</t>
  </si>
  <si>
    <t>ABSGELIRTAHMINI</t>
  </si>
  <si>
    <t>YIL</t>
  </si>
  <si>
    <t>ASAMA</t>
  </si>
  <si>
    <t>AY</t>
  </si>
  <si>
    <t>KURKOD</t>
  </si>
  <si>
    <t>Bütçe Yıl:</t>
  </si>
  <si>
    <t>Kurum Kod:</t>
  </si>
  <si>
    <t>OCAK GERÇEKLEŞME</t>
  </si>
  <si>
    <t>ŞUBAT GERÇEKLEŞME</t>
  </si>
  <si>
    <t>MART GERÇEKLEŞME</t>
  </si>
  <si>
    <t>NİSAN GERÇEKLEŞME</t>
  </si>
  <si>
    <t>MAYIS GERÇEKLEŞME</t>
  </si>
  <si>
    <t>HAZİRAN GERÇEKLEŞME</t>
  </si>
  <si>
    <t>OCAK-HAZİRAN                               GERÇEKLEŞME TOPLAMI</t>
  </si>
  <si>
    <t>ARTIŞ ORANI *           (%)</t>
  </si>
  <si>
    <t>OCAK-HAZİRAN                               GERÇEK. ORANI ** (%)</t>
  </si>
  <si>
    <t>EKOKOD</t>
  </si>
  <si>
    <t>BÜTÇE GELİRLERİ TOPLAMI</t>
  </si>
  <si>
    <t>01</t>
  </si>
  <si>
    <t>01 - Vergi Gelirleri</t>
  </si>
  <si>
    <t>01.1</t>
  </si>
  <si>
    <t>01.1 Gelir ve  Kazanç Üzerinden Alınan Vergiler</t>
  </si>
  <si>
    <t>01.2</t>
  </si>
  <si>
    <t xml:space="preserve">01.2 Mülkiyet Üzerinden Alınan Vergiler </t>
  </si>
  <si>
    <t>01.3</t>
  </si>
  <si>
    <t>01.3 Dahilde Alınan Mal ve Hizmet Vergileri</t>
  </si>
  <si>
    <t>01.4</t>
  </si>
  <si>
    <t>01.4 Uluslararası Ticaret ve Muamelelerden Alınan Vergiler</t>
  </si>
  <si>
    <t>01.5</t>
  </si>
  <si>
    <t>01.5 Damga Vergisi</t>
  </si>
  <si>
    <t>01.6</t>
  </si>
  <si>
    <t>01.6 Harçlar</t>
  </si>
  <si>
    <t>01.9</t>
  </si>
  <si>
    <t>01.9 Başka Yerde Sınıflandırılmayan Vergiler</t>
  </si>
  <si>
    <t>02</t>
  </si>
  <si>
    <t>02. Sosyal Güvenlik Gelirleri</t>
  </si>
  <si>
    <t>02.1</t>
  </si>
  <si>
    <t>02.1 Genel Bütçeli İdarelerden</t>
  </si>
  <si>
    <t>02.2</t>
  </si>
  <si>
    <t>02.2 Özel Bütçeli İdarelerden</t>
  </si>
  <si>
    <t>02.3</t>
  </si>
  <si>
    <t>02.3 Düzenleyici ve Denetleyici Kurumlardan</t>
  </si>
  <si>
    <t>02.4</t>
  </si>
  <si>
    <t>02.4 Sosyal Güvenlik Kurumlarından</t>
  </si>
  <si>
    <t>02.5</t>
  </si>
  <si>
    <t>02.5 Mahalli İdarelerden</t>
  </si>
  <si>
    <t>02.6</t>
  </si>
  <si>
    <t>02.6 Diğer İşverenlerden</t>
  </si>
  <si>
    <t>02.7</t>
  </si>
  <si>
    <t>02.7 Çalışanlardan</t>
  </si>
  <si>
    <t>02.8</t>
  </si>
  <si>
    <t>02.8 Kendi işine sahip olanlardan veya çalışmayanlardan</t>
  </si>
  <si>
    <t>02.9</t>
  </si>
  <si>
    <t>02.9 Ayırımı yapılamayan diğer sosyal güvenlik payları</t>
  </si>
  <si>
    <t>03</t>
  </si>
  <si>
    <t>03. Teşebbüs ve Mülkiyet Gelirleri</t>
  </si>
  <si>
    <t>03.1</t>
  </si>
  <si>
    <t>03.1 Mal ve Hizmet Satış Gelirleri</t>
  </si>
  <si>
    <t>03.2</t>
  </si>
  <si>
    <t>03.2 Malların kullanma veya faaliyette bulunma izni  gelirleri</t>
  </si>
  <si>
    <t>03.3</t>
  </si>
  <si>
    <t>03.3 KİT ve Kamu Bankaları Gelirleri</t>
  </si>
  <si>
    <t>03.4</t>
  </si>
  <si>
    <t>03.4 Kurumlar Hasılatı</t>
  </si>
  <si>
    <t>03.5</t>
  </si>
  <si>
    <t>03.5 Kurumlar Karları</t>
  </si>
  <si>
    <t>03.6</t>
  </si>
  <si>
    <t>03.6 Kira Gelirleri</t>
  </si>
  <si>
    <t>03.9</t>
  </si>
  <si>
    <t>03.9 Diğer Teşebbüs ve Mülkiyet Gelirleri</t>
  </si>
  <si>
    <t>04</t>
  </si>
  <si>
    <t>04. Alınan Bağış ve Yardımlar ile Özel Gelirler</t>
  </si>
  <si>
    <t>04.1</t>
  </si>
  <si>
    <t>04.1 Yurt Dışından Alınan Bağış ve Yardımlar</t>
  </si>
  <si>
    <t>04.2</t>
  </si>
  <si>
    <t>04.2 Merkezi Yönetim Bütçesine Dahil İdarelerden Alınan Bağış ve Yardımlar</t>
  </si>
  <si>
    <t>04.3</t>
  </si>
  <si>
    <t>04.3 Diğer İdarelerden Alınan Bağış ve Yardımlar</t>
  </si>
  <si>
    <t>04.4</t>
  </si>
  <si>
    <t>04.4 Kurumlardan ve Kişilerden Alınan Yardım ve Bağışlar</t>
  </si>
  <si>
    <t>04.5</t>
  </si>
  <si>
    <t>04.5 Proje Yardımları</t>
  </si>
  <si>
    <t>04.6</t>
  </si>
  <si>
    <t>04.6 Özel Gelirler</t>
  </si>
  <si>
    <t>05</t>
  </si>
  <si>
    <t>05. Diğer Gelirler</t>
  </si>
  <si>
    <t>05.1</t>
  </si>
  <si>
    <t>05.1 Faiz Gelirleri</t>
  </si>
  <si>
    <t>05.2</t>
  </si>
  <si>
    <t>05.2 Kişi ve Kurumlardan Alınan Paylar</t>
  </si>
  <si>
    <t>05.3</t>
  </si>
  <si>
    <t>05.3 Para Cezaları</t>
  </si>
  <si>
    <t>05.9</t>
  </si>
  <si>
    <t>05.9 Diğer Çeşitli Gelirler</t>
  </si>
  <si>
    <t>06</t>
  </si>
  <si>
    <t>06. Sermaye Gelirleri</t>
  </si>
  <si>
    <t>06.1</t>
  </si>
  <si>
    <t>06.1 Taşınmaz Satış Gelirleri</t>
  </si>
  <si>
    <t>06.2</t>
  </si>
  <si>
    <t>06.2 Taşınır Satış Gelirleri</t>
  </si>
  <si>
    <t>06.3</t>
  </si>
  <si>
    <t>06.3 Menkul Kıymet ve Varlık Satış Gelirleri</t>
  </si>
  <si>
    <t>06.9</t>
  </si>
  <si>
    <t>06.9 Diğer Sermaye Satış Gelirleri</t>
  </si>
  <si>
    <t>08</t>
  </si>
  <si>
    <t>08. Alacaklardan Tahsilat</t>
  </si>
  <si>
    <t>8.1</t>
  </si>
  <si>
    <t>08.1 Yurtiçi Alacaklardan Tahsilat</t>
  </si>
  <si>
    <t>8.2</t>
  </si>
  <si>
    <t>08.2 Yurtdışı Alacaklardan Tahsilat</t>
  </si>
  <si>
    <t>09</t>
  </si>
  <si>
    <t>09. Red ve İadeler (-)</t>
  </si>
  <si>
    <t>09.1</t>
  </si>
  <si>
    <t>09.1 Vergi Gelirleri</t>
  </si>
  <si>
    <t>09.2</t>
  </si>
  <si>
    <t>09.2 Sosyal Güvenlik Gelirleri</t>
  </si>
  <si>
    <t>09.3</t>
  </si>
  <si>
    <t>09.3 Teşebbüs ve Mülkiyet Gelirleri</t>
  </si>
  <si>
    <t>09.4</t>
  </si>
  <si>
    <t>09.4 Alınan Bağış ve Yardımlar ile Özel Gelirler</t>
  </si>
  <si>
    <t>09.5</t>
  </si>
  <si>
    <t>09.5 Diğer Gelirler</t>
  </si>
  <si>
    <t>09.6</t>
  </si>
  <si>
    <t>09.6 Sermaye Gelirleri</t>
  </si>
  <si>
    <t>Vergi Gelirleri</t>
  </si>
  <si>
    <t>Gelir ve  Kazanç Üzerinden Alınan Vergiler</t>
  </si>
  <si>
    <t xml:space="preserve">Mülkiyet Üzerinden Alınan Vergiler </t>
  </si>
  <si>
    <t>Dahilde Alınan Mal ve Hizmet Vergileri</t>
  </si>
  <si>
    <t>Uluslararası Ticaret ve Muamelelerden Alınan Vergiler</t>
  </si>
  <si>
    <t>Damga Vergisi</t>
  </si>
  <si>
    <t>Harçlar</t>
  </si>
  <si>
    <t>Başka Yerde Sınıflandırılmayan Vergiler</t>
  </si>
  <si>
    <t>Sosyal Güvenlik Gelirleri</t>
  </si>
  <si>
    <t>Genel Bütçeli İdarelerden</t>
  </si>
  <si>
    <t>Özel Bütçeli İdarelerden</t>
  </si>
  <si>
    <t>Düzenleyici ve Denetleyici Kurumlardan</t>
  </si>
  <si>
    <t>Sosyal Güvenlik Kurumlarından</t>
  </si>
  <si>
    <t>Mahalli İdarelerden</t>
  </si>
  <si>
    <t>Diğer İşverenlerden</t>
  </si>
  <si>
    <t>Çalışanlardan</t>
  </si>
  <si>
    <t>Kendi işine sahip olanlardan veya çalışmayanlardan</t>
  </si>
  <si>
    <t>Ayırımı yapılamayan diğer sosyal güvenlik payları</t>
  </si>
  <si>
    <t>Teşebbüs ve Mülkiyet Gelirleri</t>
  </si>
  <si>
    <t>Mal ve Hizmet Satış Gelirleri</t>
  </si>
  <si>
    <t>Malların kullanma veya faaliyette bulunma izni  gelirleri</t>
  </si>
  <si>
    <t>KİT ve Kamu Bankaları Gelirleri</t>
  </si>
  <si>
    <t>Kurumlar Hasılatı</t>
  </si>
  <si>
    <t>Kurumlar Karları</t>
  </si>
  <si>
    <t>Kira Gelirleri</t>
  </si>
  <si>
    <t>Diğer Teşebbüs ve Mülkiyet Gelirleri</t>
  </si>
  <si>
    <t>Alınan Bağış ve Yardımlar ile Özel Gelirler</t>
  </si>
  <si>
    <t>Yurt Dışından Alınan Bağış ve Yardımlar</t>
  </si>
  <si>
    <t>Merkezi Yönetim Bütçesine Dahil İdarelerden Alınan Bağış ve Yardımlar</t>
  </si>
  <si>
    <t>Diğer İdarelerden Alınan Bağış ve Yardımlar</t>
  </si>
  <si>
    <t>Kurumlardan ve Kişilerden Alınan Yardım ve Bağışlar</t>
  </si>
  <si>
    <t>Proje Yardımları</t>
  </si>
  <si>
    <t>Özel Gelirler</t>
  </si>
  <si>
    <t>Diğer Gelirler</t>
  </si>
  <si>
    <t>Faiz Gelirleri</t>
  </si>
  <si>
    <t>Kişi ve Kurumlardan Alınan Paylar</t>
  </si>
  <si>
    <t>Para Cezaları</t>
  </si>
  <si>
    <t>Diğer Çeşitli Gelirler</t>
  </si>
  <si>
    <t>Sermaye Gelirleri</t>
  </si>
  <si>
    <t>Taşınmaz Satış Gelirleri</t>
  </si>
  <si>
    <t>Taşınır Satış Gelirleri</t>
  </si>
  <si>
    <t>Menkul Kıymet ve Varlık Satış Gelirleri</t>
  </si>
  <si>
    <t>Diğer Sermaye Satış Gelirleri</t>
  </si>
  <si>
    <t>Alacaklardan Tahsilat</t>
  </si>
  <si>
    <t>1</t>
  </si>
  <si>
    <t>Yurtiçi Alacaklardan Tahsilat</t>
  </si>
  <si>
    <t>2</t>
  </si>
  <si>
    <t>Yurtdışı Alacaklardan Tahsilat</t>
  </si>
  <si>
    <t>Red ve İadeler (-)</t>
  </si>
  <si>
    <t>2014</t>
  </si>
  <si>
    <t>40.14 - SPOR GENEL MÜDÜRLÜĞÜ</t>
  </si>
  <si>
    <t>40.14</t>
  </si>
</sst>
</file>

<file path=xl/styles.xml><?xml version="1.0" encoding="utf-8"?>
<styleSheet xmlns="http://schemas.openxmlformats.org/spreadsheetml/2006/main">
  <numFmts count="1">
    <numFmt numFmtId="164" formatCode="00"/>
  </numFmts>
  <fonts count="19">
    <font>
      <sz val="10"/>
      <name val="Arial Tur"/>
      <charset val="162"/>
    </font>
    <font>
      <sz val="10"/>
      <name val="Arial"/>
      <charset val="162"/>
    </font>
    <font>
      <b/>
      <sz val="7"/>
      <name val="Tahoma"/>
      <family val="2"/>
      <charset val="162"/>
    </font>
    <font>
      <sz val="7"/>
      <color indexed="8"/>
      <name val="Tahoma"/>
      <family val="2"/>
    </font>
    <font>
      <b/>
      <sz val="7"/>
      <color indexed="8"/>
      <name val="Tahoma"/>
      <family val="2"/>
      <charset val="162"/>
    </font>
    <font>
      <sz val="7"/>
      <color indexed="8"/>
      <name val="Tahoma"/>
      <family val="2"/>
      <charset val="162"/>
    </font>
    <font>
      <sz val="7"/>
      <name val="Arial"/>
      <charset val="162"/>
    </font>
    <font>
      <sz val="7"/>
      <name val="Arial Tur"/>
      <charset val="162"/>
    </font>
    <font>
      <sz val="7"/>
      <color indexed="8"/>
      <name val="Arial"/>
      <charset val="162"/>
    </font>
    <font>
      <b/>
      <sz val="7"/>
      <name val="Arial Tur"/>
      <charset val="162"/>
    </font>
    <font>
      <sz val="7"/>
      <name val="Times New Roman"/>
      <family val="1"/>
      <charset val="162"/>
    </font>
    <font>
      <b/>
      <sz val="7"/>
      <name val="Times New Roman"/>
      <family val="1"/>
      <charset val="162"/>
    </font>
    <font>
      <b/>
      <sz val="7"/>
      <name val="Trebuchet MS"/>
      <family val="2"/>
      <charset val="162"/>
    </font>
    <font>
      <sz val="7"/>
      <name val="Trebuchet MS"/>
      <family val="2"/>
      <charset val="162"/>
    </font>
    <font>
      <b/>
      <sz val="10"/>
      <name val="Arial Tur"/>
      <charset val="162"/>
    </font>
    <font>
      <b/>
      <sz val="7"/>
      <name val="Arial"/>
      <family val="2"/>
      <charset val="162"/>
    </font>
    <font>
      <b/>
      <sz val="11"/>
      <name val="Times New Roman"/>
      <family val="1"/>
      <charset val="162"/>
    </font>
    <font>
      <sz val="9"/>
      <name val="Times New Roman"/>
      <family val="1"/>
      <charset val="162"/>
    </font>
    <font>
      <sz val="1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3" fontId="7" fillId="0" borderId="0" xfId="0" applyNumberFormat="1" applyFont="1" applyBorder="1" applyAlignment="1">
      <alignment horizontal="left" vertical="center"/>
    </xf>
  </cellStyleXfs>
  <cellXfs count="64">
    <xf numFmtId="0" fontId="0" fillId="0" borderId="0" xfId="0"/>
    <xf numFmtId="0" fontId="2" fillId="0" borderId="0" xfId="1" applyFont="1" applyAlignment="1">
      <alignment vertical="center"/>
    </xf>
    <xf numFmtId="49" fontId="3" fillId="0" borderId="0" xfId="1" applyNumberFormat="1" applyFont="1" applyAlignment="1">
      <alignment horizontal="left"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3" fontId="5" fillId="0" borderId="0" xfId="1" applyNumberFormat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NumberFormat="1" applyFont="1" applyAlignment="1">
      <alignment vertical="center"/>
    </xf>
    <xf numFmtId="0" fontId="3" fillId="0" borderId="0" xfId="1" applyNumberFormat="1" applyFont="1" applyAlignment="1">
      <alignment horizontal="left" vertical="center"/>
    </xf>
    <xf numFmtId="0" fontId="8" fillId="0" borderId="0" xfId="1" applyFont="1" applyAlignment="1">
      <alignment horizontal="center" vertical="center"/>
    </xf>
    <xf numFmtId="3" fontId="6" fillId="0" borderId="0" xfId="1" applyNumberFormat="1" applyFont="1" applyAlignment="1">
      <alignment vertical="center"/>
    </xf>
    <xf numFmtId="3" fontId="3" fillId="0" borderId="0" xfId="1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49" fontId="4" fillId="0" borderId="0" xfId="1" applyNumberFormat="1" applyFont="1" applyAlignment="1">
      <alignment horizontal="center" vertical="center"/>
    </xf>
    <xf numFmtId="49" fontId="5" fillId="0" borderId="0" xfId="1" applyNumberFormat="1" applyFont="1" applyAlignment="1">
      <alignment horizontal="center" vertical="center"/>
    </xf>
    <xf numFmtId="3" fontId="13" fillId="0" borderId="1" xfId="0" applyNumberFormat="1" applyFont="1" applyBorder="1" applyAlignment="1" applyProtection="1">
      <alignment horizontal="right"/>
    </xf>
    <xf numFmtId="3" fontId="13" fillId="2" borderId="1" xfId="0" applyNumberFormat="1" applyFont="1" applyFill="1" applyBorder="1" applyAlignment="1" applyProtection="1">
      <alignment horizontal="right"/>
    </xf>
    <xf numFmtId="0" fontId="4" fillId="0" borderId="0" xfId="1" applyFont="1" applyAlignment="1">
      <alignment horizontal="left" vertical="center"/>
    </xf>
    <xf numFmtId="0" fontId="9" fillId="0" borderId="0" xfId="0" applyFont="1" applyAlignment="1">
      <alignment vertical="center"/>
    </xf>
    <xf numFmtId="3" fontId="7" fillId="0" borderId="0" xfId="0" applyNumberFormat="1" applyFont="1" applyAlignment="1">
      <alignment horizontal="left" vertical="center"/>
    </xf>
    <xf numFmtId="0" fontId="15" fillId="0" borderId="0" xfId="1" applyFont="1" applyAlignment="1">
      <alignment vertical="center"/>
    </xf>
    <xf numFmtId="49" fontId="16" fillId="0" borderId="2" xfId="2" applyNumberFormat="1" applyFont="1" applyFill="1" applyBorder="1" applyAlignment="1">
      <alignment horizontal="center" vertical="center" wrapText="1"/>
    </xf>
    <xf numFmtId="1" fontId="16" fillId="0" borderId="3" xfId="2" applyNumberFormat="1" applyFont="1" applyFill="1" applyBorder="1" applyAlignment="1">
      <alignment horizontal="center" vertical="center" wrapText="1"/>
    </xf>
    <xf numFmtId="0" fontId="16" fillId="0" borderId="4" xfId="2" applyFont="1" applyFill="1" applyBorder="1" applyAlignment="1">
      <alignment horizontal="left" vertical="center" wrapText="1"/>
    </xf>
    <xf numFmtId="164" fontId="17" fillId="0" borderId="5" xfId="1" applyNumberFormat="1" applyFont="1" applyFill="1" applyBorder="1" applyAlignment="1">
      <alignment horizontal="center" vertical="center" wrapText="1"/>
    </xf>
    <xf numFmtId="1" fontId="17" fillId="0" borderId="6" xfId="1" applyNumberFormat="1" applyFont="1" applyFill="1" applyBorder="1" applyAlignment="1">
      <alignment horizontal="center" vertical="center" wrapText="1"/>
    </xf>
    <xf numFmtId="0" fontId="17" fillId="0" borderId="7" xfId="1" applyFont="1" applyFill="1" applyBorder="1" applyAlignment="1">
      <alignment vertical="center" wrapText="1"/>
    </xf>
    <xf numFmtId="49" fontId="16" fillId="0" borderId="5" xfId="2" applyNumberFormat="1" applyFont="1" applyFill="1" applyBorder="1" applyAlignment="1">
      <alignment horizontal="center" vertical="center" wrapText="1"/>
    </xf>
    <xf numFmtId="1" fontId="16" fillId="0" borderId="6" xfId="2" applyNumberFormat="1" applyFont="1" applyFill="1" applyBorder="1" applyAlignment="1">
      <alignment horizontal="center" vertical="center" wrapText="1"/>
    </xf>
    <xf numFmtId="0" fontId="16" fillId="0" borderId="7" xfId="2" applyFont="1" applyFill="1" applyBorder="1" applyAlignment="1">
      <alignment horizontal="left" vertical="center" wrapText="1"/>
    </xf>
    <xf numFmtId="49" fontId="17" fillId="0" borderId="5" xfId="2" applyNumberFormat="1" applyFont="1" applyFill="1" applyBorder="1" applyAlignment="1">
      <alignment horizontal="center" vertical="center" wrapText="1"/>
    </xf>
    <xf numFmtId="1" fontId="17" fillId="0" borderId="6" xfId="2" applyNumberFormat="1" applyFont="1" applyFill="1" applyBorder="1" applyAlignment="1">
      <alignment horizontal="center" vertical="center" wrapText="1"/>
    </xf>
    <xf numFmtId="0" fontId="17" fillId="0" borderId="7" xfId="2" applyFont="1" applyFill="1" applyBorder="1" applyAlignment="1">
      <alignment horizontal="left" vertical="center" wrapText="1"/>
    </xf>
    <xf numFmtId="164" fontId="16" fillId="0" borderId="5" xfId="1" applyNumberFormat="1" applyFont="1" applyFill="1" applyBorder="1" applyAlignment="1">
      <alignment horizontal="center" vertical="center" wrapText="1"/>
    </xf>
    <xf numFmtId="1" fontId="18" fillId="0" borderId="6" xfId="1" applyNumberFormat="1" applyFont="1" applyFill="1" applyBorder="1" applyAlignment="1">
      <alignment horizontal="center" vertical="center" wrapText="1"/>
    </xf>
    <xf numFmtId="0" fontId="16" fillId="0" borderId="7" xfId="1" applyFont="1" applyFill="1" applyBorder="1" applyAlignment="1">
      <alignment vertical="center" wrapText="1"/>
    </xf>
    <xf numFmtId="1" fontId="17" fillId="0" borderId="6" xfId="2" applyNumberFormat="1" applyFont="1" applyFill="1" applyBorder="1" applyAlignment="1">
      <alignment horizontal="center" vertical="center"/>
    </xf>
    <xf numFmtId="49" fontId="17" fillId="0" borderId="7" xfId="2" applyNumberFormat="1" applyFont="1" applyFill="1" applyBorder="1" applyAlignment="1">
      <alignment horizontal="left" vertical="center"/>
    </xf>
    <xf numFmtId="0" fontId="17" fillId="0" borderId="5" xfId="2" applyFont="1" applyFill="1" applyBorder="1" applyAlignment="1">
      <alignment horizontal="center" vertical="center"/>
    </xf>
    <xf numFmtId="0" fontId="17" fillId="0" borderId="7" xfId="2" applyFont="1" applyFill="1" applyBorder="1" applyAlignment="1">
      <alignment vertical="center"/>
    </xf>
    <xf numFmtId="0" fontId="17" fillId="0" borderId="8" xfId="2" applyFont="1" applyFill="1" applyBorder="1" applyAlignment="1">
      <alignment horizontal="center" vertical="center"/>
    </xf>
    <xf numFmtId="1" fontId="17" fillId="0" borderId="9" xfId="2" applyNumberFormat="1" applyFont="1" applyFill="1" applyBorder="1" applyAlignment="1">
      <alignment horizontal="center" vertical="center"/>
    </xf>
    <xf numFmtId="0" fontId="17" fillId="0" borderId="10" xfId="1" applyFont="1" applyFill="1" applyBorder="1" applyAlignment="1">
      <alignment vertical="center" wrapText="1"/>
    </xf>
    <xf numFmtId="0" fontId="7" fillId="0" borderId="0" xfId="0" applyNumberFormat="1" applyFont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left"/>
    </xf>
    <xf numFmtId="3" fontId="12" fillId="0" borderId="1" xfId="0" applyNumberFormat="1" applyFont="1" applyBorder="1" applyAlignment="1" applyProtection="1">
      <alignment horizontal="right" vertical="center" wrapText="1"/>
    </xf>
    <xf numFmtId="4" fontId="12" fillId="0" borderId="1" xfId="0" applyNumberFormat="1" applyFont="1" applyBorder="1" applyAlignment="1" applyProtection="1">
      <alignment horizontal="right" vertical="center" wrapText="1"/>
    </xf>
    <xf numFmtId="3" fontId="11" fillId="0" borderId="1" xfId="0" applyNumberFormat="1" applyFont="1" applyBorder="1" applyAlignment="1">
      <alignment horizontal="right" vertical="center" wrapText="1"/>
    </xf>
    <xf numFmtId="3" fontId="12" fillId="0" borderId="1" xfId="0" applyNumberFormat="1" applyFont="1" applyBorder="1" applyAlignment="1" applyProtection="1">
      <alignment horizontal="right"/>
    </xf>
    <xf numFmtId="3" fontId="12" fillId="2" borderId="1" xfId="0" applyNumberFormat="1" applyFont="1" applyFill="1" applyBorder="1" applyAlignment="1" applyProtection="1">
      <alignment horizontal="right"/>
    </xf>
    <xf numFmtId="3" fontId="9" fillId="0" borderId="1" xfId="0" applyNumberFormat="1" applyFont="1" applyBorder="1" applyAlignment="1">
      <alignment horizontal="right"/>
    </xf>
    <xf numFmtId="0" fontId="7" fillId="0" borderId="1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horizontal="right"/>
    </xf>
    <xf numFmtId="0" fontId="13" fillId="0" borderId="1" xfId="0" applyFont="1" applyBorder="1" applyAlignment="1" applyProtection="1">
      <alignment horizontal="left"/>
    </xf>
    <xf numFmtId="0" fontId="7" fillId="0" borderId="1" xfId="0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4" fontId="13" fillId="0" borderId="1" xfId="0" applyNumberFormat="1" applyFont="1" applyBorder="1" applyAlignment="1" applyProtection="1">
      <alignment horizontal="right" vertical="center" wrapText="1"/>
    </xf>
    <xf numFmtId="0" fontId="9" fillId="0" borderId="0" xfId="0" applyNumberFormat="1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</cellXfs>
  <cellStyles count="2">
    <cellStyle name="Normal" xfId="0" builtinId="0"/>
    <cellStyle name="Yüzd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pageSetUpPr fitToPage="1"/>
  </sheetPr>
  <dimension ref="A1:IV171"/>
  <sheetViews>
    <sheetView tabSelected="1" topLeftCell="F44" workbookViewId="0"/>
  </sheetViews>
  <sheetFormatPr defaultRowHeight="9.75" customHeight="1"/>
  <cols>
    <col min="1" max="1" width="21.28515625" style="7" hidden="1" bestFit="1" customWidth="1"/>
    <col min="2" max="2" width="14.140625" style="7" hidden="1" bestFit="1" customWidth="1"/>
    <col min="3" max="3" width="17.42578125" style="7" hidden="1" bestFit="1" customWidth="1"/>
    <col min="4" max="4" width="9.7109375" style="7" hidden="1" bestFit="1" customWidth="1"/>
    <col min="5" max="5" width="11.7109375" style="7" hidden="1" bestFit="1" customWidth="1"/>
    <col min="6" max="6" width="47.5703125" style="7" bestFit="1" customWidth="1"/>
    <col min="7" max="7" width="11.5703125" style="14" bestFit="1" customWidth="1"/>
    <col min="8" max="8" width="10" style="14" bestFit="1" customWidth="1"/>
    <col min="9" max="9" width="8.28515625" style="14" customWidth="1"/>
    <col min="10" max="10" width="8.7109375" style="14" customWidth="1"/>
    <col min="11" max="12" width="21.28515625" style="14" hidden="1" bestFit="1" customWidth="1"/>
    <col min="13" max="13" width="8.140625" style="14" customWidth="1"/>
    <col min="14" max="14" width="8" style="14" bestFit="1" customWidth="1"/>
    <col min="15" max="15" width="21.28515625" style="14" hidden="1" bestFit="1" customWidth="1"/>
    <col min="16" max="16" width="10.7109375" style="14" hidden="1" bestFit="1" customWidth="1"/>
    <col min="17" max="17" width="7.5703125" style="14" bestFit="1" customWidth="1"/>
    <col min="18" max="18" width="8" style="14" bestFit="1" customWidth="1"/>
    <col min="19" max="19" width="21.28515625" style="14" hidden="1" bestFit="1" customWidth="1"/>
    <col min="20" max="20" width="11.42578125" style="14" hidden="1" bestFit="1" customWidth="1"/>
    <col min="21" max="22" width="8.42578125" style="14" customWidth="1"/>
    <col min="23" max="23" width="21.28515625" style="14" hidden="1" bestFit="1" customWidth="1"/>
    <col min="24" max="24" width="11.5703125" style="14" hidden="1" bestFit="1" customWidth="1"/>
    <col min="25" max="25" width="8.28515625" style="14" bestFit="1" customWidth="1"/>
    <col min="26" max="26" width="7.85546875" style="14" bestFit="1" customWidth="1"/>
    <col min="27" max="28" width="14.28515625" style="7" hidden="1" bestFit="1" customWidth="1"/>
    <col min="29" max="29" width="8.7109375" style="7" customWidth="1"/>
    <col min="30" max="30" width="7.28515625" style="7" bestFit="1" customWidth="1"/>
    <col min="31" max="31" width="8.28515625" style="7" customWidth="1"/>
    <col min="32" max="32" width="8.140625" style="7" customWidth="1"/>
    <col min="33" max="33" width="6.5703125" style="7" bestFit="1" customWidth="1"/>
    <col min="34" max="34" width="5.140625" style="7" bestFit="1" customWidth="1"/>
    <col min="35" max="35" width="6.85546875" style="7" bestFit="1" customWidth="1"/>
    <col min="36" max="36" width="12.5703125" style="7" bestFit="1" customWidth="1"/>
    <col min="37" max="256" width="9.140625" style="7" bestFit="1" customWidth="1"/>
  </cols>
  <sheetData>
    <row r="1" spans="1:36" ht="12.75" hidden="1" customHeight="1">
      <c r="A1" s="1" t="s">
        <v>0</v>
      </c>
      <c r="B1" s="2" t="s">
        <v>185</v>
      </c>
      <c r="C1" s="2" t="s">
        <v>1</v>
      </c>
      <c r="D1" s="2" t="s">
        <v>1</v>
      </c>
      <c r="E1" s="3" t="s">
        <v>1</v>
      </c>
      <c r="F1" s="4" t="s">
        <v>1</v>
      </c>
      <c r="G1" s="5" t="s">
        <v>1</v>
      </c>
      <c r="H1" s="5" t="s">
        <v>1</v>
      </c>
      <c r="I1" s="5" t="s">
        <v>1</v>
      </c>
      <c r="J1" s="5" t="s">
        <v>1</v>
      </c>
      <c r="K1" s="5" t="s">
        <v>1</v>
      </c>
      <c r="L1" s="5" t="s">
        <v>1</v>
      </c>
      <c r="M1" s="5" t="s">
        <v>1</v>
      </c>
      <c r="N1" s="5" t="s">
        <v>1</v>
      </c>
      <c r="O1" s="5" t="s">
        <v>1</v>
      </c>
      <c r="P1" s="5" t="s">
        <v>1</v>
      </c>
      <c r="Q1" s="5" t="s">
        <v>1</v>
      </c>
      <c r="R1" s="5" t="s">
        <v>1</v>
      </c>
      <c r="S1" s="5" t="s">
        <v>1</v>
      </c>
      <c r="T1" s="5" t="s">
        <v>1</v>
      </c>
      <c r="U1" s="5" t="s">
        <v>1</v>
      </c>
      <c r="V1" s="5" t="s">
        <v>1</v>
      </c>
      <c r="W1" s="5" t="s">
        <v>1</v>
      </c>
      <c r="X1" s="5" t="s">
        <v>1</v>
      </c>
      <c r="Y1" s="5" t="s">
        <v>1</v>
      </c>
      <c r="Z1" s="5" t="s">
        <v>1</v>
      </c>
      <c r="AA1" s="6" t="s">
        <v>1</v>
      </c>
      <c r="AC1" s="6" t="s">
        <v>1</v>
      </c>
    </row>
    <row r="2" spans="1:36" ht="12.75" hidden="1" customHeight="1">
      <c r="A2" s="8" t="s">
        <v>2</v>
      </c>
      <c r="B2" s="2" t="s">
        <v>1</v>
      </c>
      <c r="C2" s="2" t="s">
        <v>1</v>
      </c>
      <c r="D2" s="2" t="s">
        <v>1</v>
      </c>
      <c r="E2" s="3" t="s">
        <v>1</v>
      </c>
      <c r="F2" s="4" t="s">
        <v>1</v>
      </c>
      <c r="G2" s="5" t="s">
        <v>1</v>
      </c>
      <c r="H2" s="5" t="s">
        <v>1</v>
      </c>
      <c r="I2" s="5" t="s">
        <v>1</v>
      </c>
      <c r="J2" s="5" t="s">
        <v>1</v>
      </c>
      <c r="K2" s="5" t="s">
        <v>1</v>
      </c>
      <c r="L2" s="5" t="s">
        <v>1</v>
      </c>
      <c r="M2" s="5" t="s">
        <v>1</v>
      </c>
      <c r="N2" s="5" t="s">
        <v>1</v>
      </c>
      <c r="O2" s="5" t="s">
        <v>1</v>
      </c>
      <c r="P2" s="5" t="s">
        <v>1</v>
      </c>
      <c r="Q2" s="5" t="s">
        <v>1</v>
      </c>
      <c r="R2" s="5" t="s">
        <v>1</v>
      </c>
      <c r="S2" s="5" t="s">
        <v>1</v>
      </c>
      <c r="T2" s="5" t="s">
        <v>1</v>
      </c>
      <c r="U2" s="5" t="s">
        <v>1</v>
      </c>
      <c r="V2" s="5" t="s">
        <v>1</v>
      </c>
      <c r="W2" s="5" t="s">
        <v>1</v>
      </c>
      <c r="X2" s="5" t="s">
        <v>1</v>
      </c>
      <c r="Y2" s="5" t="s">
        <v>1</v>
      </c>
      <c r="Z2" s="5" t="s">
        <v>1</v>
      </c>
      <c r="AA2" s="6" t="s">
        <v>1</v>
      </c>
      <c r="AC2" s="6" t="s">
        <v>1</v>
      </c>
    </row>
    <row r="3" spans="1:36" ht="12.75" hidden="1" customHeight="1">
      <c r="A3" s="8" t="s">
        <v>3</v>
      </c>
      <c r="B3" s="2" t="s">
        <v>1</v>
      </c>
      <c r="C3" s="2" t="s">
        <v>1</v>
      </c>
      <c r="D3" s="2" t="s">
        <v>1</v>
      </c>
      <c r="E3" s="3" t="s">
        <v>1</v>
      </c>
      <c r="F3" s="4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5" t="s">
        <v>1</v>
      </c>
      <c r="O3" s="5" t="s">
        <v>1</v>
      </c>
      <c r="P3" s="5" t="s">
        <v>1</v>
      </c>
      <c r="Q3" s="5" t="s">
        <v>1</v>
      </c>
      <c r="R3" s="5" t="s">
        <v>1</v>
      </c>
      <c r="S3" s="5" t="s">
        <v>1</v>
      </c>
      <c r="T3" s="5" t="s">
        <v>1</v>
      </c>
      <c r="U3" s="5" t="s">
        <v>1</v>
      </c>
      <c r="V3" s="5" t="s">
        <v>1</v>
      </c>
      <c r="W3" s="5" t="s">
        <v>1</v>
      </c>
      <c r="X3" s="5" t="s">
        <v>1</v>
      </c>
      <c r="Y3" s="5" t="s">
        <v>1</v>
      </c>
      <c r="Z3" s="5" t="s">
        <v>1</v>
      </c>
      <c r="AA3" s="6" t="s">
        <v>1</v>
      </c>
      <c r="AC3" s="6" t="s">
        <v>1</v>
      </c>
    </row>
    <row r="4" spans="1:36" ht="12.75" hidden="1" customHeight="1">
      <c r="A4" s="8" t="s">
        <v>4</v>
      </c>
      <c r="B4" s="3" t="s">
        <v>1</v>
      </c>
      <c r="C4" s="3" t="s">
        <v>1</v>
      </c>
      <c r="D4" s="3" t="s">
        <v>1</v>
      </c>
      <c r="E4" s="3" t="s">
        <v>1</v>
      </c>
      <c r="F4" s="4" t="s">
        <v>1</v>
      </c>
      <c r="G4" s="5" t="s">
        <v>1</v>
      </c>
      <c r="H4" s="5" t="s">
        <v>1</v>
      </c>
      <c r="I4" s="5" t="s">
        <v>1</v>
      </c>
      <c r="J4" s="5" t="s">
        <v>1</v>
      </c>
      <c r="K4" s="5" t="s">
        <v>1</v>
      </c>
      <c r="L4" s="5" t="s">
        <v>1</v>
      </c>
      <c r="M4" s="5" t="s">
        <v>1</v>
      </c>
      <c r="N4" s="5" t="s">
        <v>1</v>
      </c>
      <c r="O4" s="5" t="s">
        <v>1</v>
      </c>
      <c r="P4" s="5" t="s">
        <v>1</v>
      </c>
      <c r="Q4" s="5" t="s">
        <v>1</v>
      </c>
      <c r="R4" s="5" t="s">
        <v>1</v>
      </c>
      <c r="S4" s="5" t="s">
        <v>1</v>
      </c>
      <c r="T4" s="5" t="s">
        <v>1</v>
      </c>
      <c r="U4" s="5" t="s">
        <v>1</v>
      </c>
      <c r="V4" s="5" t="s">
        <v>1</v>
      </c>
      <c r="W4" s="5" t="s">
        <v>1</v>
      </c>
      <c r="X4" s="5" t="s">
        <v>1</v>
      </c>
      <c r="Y4" s="5" t="s">
        <v>1</v>
      </c>
      <c r="Z4" s="5" t="s">
        <v>1</v>
      </c>
      <c r="AA4" s="6" t="s">
        <v>1</v>
      </c>
      <c r="AC4" s="6" t="s">
        <v>1</v>
      </c>
    </row>
    <row r="5" spans="1:36" ht="12.75" hidden="1" customHeight="1">
      <c r="A5" s="9" t="s">
        <v>5</v>
      </c>
      <c r="B5" s="10" t="s">
        <v>187</v>
      </c>
      <c r="C5" s="6" t="s">
        <v>1</v>
      </c>
      <c r="D5" s="6" t="s">
        <v>1</v>
      </c>
      <c r="E5" s="6" t="s">
        <v>1</v>
      </c>
      <c r="F5" s="11" t="s">
        <v>1</v>
      </c>
      <c r="G5" s="12" t="s">
        <v>1</v>
      </c>
      <c r="H5" s="12" t="s">
        <v>1</v>
      </c>
      <c r="I5" s="12" t="s">
        <v>1</v>
      </c>
      <c r="J5" s="12" t="s">
        <v>1</v>
      </c>
      <c r="K5" s="12" t="s">
        <v>1</v>
      </c>
      <c r="L5" s="12" t="s">
        <v>1</v>
      </c>
      <c r="M5" s="12" t="s">
        <v>1</v>
      </c>
      <c r="N5" s="12" t="s">
        <v>1</v>
      </c>
      <c r="O5" s="12" t="s">
        <v>1</v>
      </c>
      <c r="P5" s="12" t="s">
        <v>1</v>
      </c>
      <c r="Q5" s="12" t="s">
        <v>1</v>
      </c>
      <c r="R5" s="12" t="s">
        <v>1</v>
      </c>
      <c r="S5" s="12" t="s">
        <v>1</v>
      </c>
      <c r="T5" s="12" t="s">
        <v>1</v>
      </c>
      <c r="U5" s="12" t="s">
        <v>1</v>
      </c>
      <c r="V5" s="12" t="s">
        <v>1</v>
      </c>
      <c r="W5" s="12" t="s">
        <v>1</v>
      </c>
      <c r="X5" s="12" t="s">
        <v>1</v>
      </c>
      <c r="Y5" s="12" t="s">
        <v>1</v>
      </c>
      <c r="Z5" s="12" t="s">
        <v>1</v>
      </c>
      <c r="AA5" s="6" t="s">
        <v>1</v>
      </c>
      <c r="AC5" s="6" t="s">
        <v>1</v>
      </c>
    </row>
    <row r="6" spans="1:36" ht="15.75" hidden="1" customHeight="1">
      <c r="A6" s="22" t="s">
        <v>6</v>
      </c>
      <c r="B6" s="6" t="s">
        <v>186</v>
      </c>
      <c r="C6" s="6" t="s">
        <v>1</v>
      </c>
      <c r="D6" s="6" t="s">
        <v>1</v>
      </c>
      <c r="E6" s="6" t="s">
        <v>1</v>
      </c>
      <c r="F6" s="6" t="s">
        <v>1</v>
      </c>
      <c r="G6" s="12" t="s">
        <v>1</v>
      </c>
      <c r="H6" s="12" t="s">
        <v>1</v>
      </c>
      <c r="I6" s="12" t="s">
        <v>1</v>
      </c>
      <c r="J6" s="12" t="s">
        <v>1</v>
      </c>
      <c r="K6" s="12" t="s">
        <v>1</v>
      </c>
      <c r="L6" s="12" t="s">
        <v>1</v>
      </c>
      <c r="M6" s="12" t="s">
        <v>1</v>
      </c>
      <c r="N6" s="12" t="s">
        <v>1</v>
      </c>
      <c r="O6" s="12" t="s">
        <v>1</v>
      </c>
      <c r="P6" s="12" t="s">
        <v>1</v>
      </c>
      <c r="Q6" s="12" t="s">
        <v>1</v>
      </c>
      <c r="R6" s="12" t="s">
        <v>1</v>
      </c>
      <c r="S6" s="12" t="s">
        <v>1</v>
      </c>
      <c r="T6" s="12" t="s">
        <v>1</v>
      </c>
      <c r="U6" s="12" t="s">
        <v>1</v>
      </c>
      <c r="V6" s="12" t="s">
        <v>1</v>
      </c>
      <c r="W6" s="12" t="s">
        <v>1</v>
      </c>
      <c r="X6" s="12" t="s">
        <v>1</v>
      </c>
      <c r="Y6" s="12" t="s">
        <v>1</v>
      </c>
      <c r="Z6" s="12" t="s">
        <v>1</v>
      </c>
      <c r="AA6" s="6" t="s">
        <v>1</v>
      </c>
      <c r="AC6" s="6" t="s">
        <v>1</v>
      </c>
    </row>
    <row r="7" spans="1:36" ht="12.75" hidden="1">
      <c r="A7" s="3" t="s">
        <v>1</v>
      </c>
      <c r="B7" s="3" t="s">
        <v>1</v>
      </c>
      <c r="C7" s="3" t="s">
        <v>1</v>
      </c>
      <c r="D7" s="3" t="s">
        <v>1</v>
      </c>
      <c r="E7" s="3" t="s">
        <v>1</v>
      </c>
      <c r="F7" s="3" t="s">
        <v>1</v>
      </c>
      <c r="G7" s="13" t="s">
        <v>1</v>
      </c>
      <c r="H7" s="13" t="s">
        <v>1</v>
      </c>
      <c r="I7" s="13" t="s">
        <v>1</v>
      </c>
      <c r="J7" s="13" t="s">
        <v>1</v>
      </c>
      <c r="K7" s="13" t="s">
        <v>1</v>
      </c>
      <c r="L7" s="13" t="s">
        <v>1</v>
      </c>
      <c r="M7" s="13" t="s">
        <v>1</v>
      </c>
      <c r="N7" s="13" t="s">
        <v>1</v>
      </c>
      <c r="O7" s="13" t="s">
        <v>1</v>
      </c>
      <c r="P7" s="13" t="s">
        <v>1</v>
      </c>
      <c r="Q7" s="13" t="s">
        <v>1</v>
      </c>
      <c r="R7" s="13" t="s">
        <v>1</v>
      </c>
      <c r="S7" s="13" t="s">
        <v>1</v>
      </c>
      <c r="T7" s="13" t="s">
        <v>1</v>
      </c>
      <c r="U7" s="13" t="s">
        <v>1</v>
      </c>
      <c r="V7" s="13" t="s">
        <v>1</v>
      </c>
      <c r="W7" s="13" t="s">
        <v>1</v>
      </c>
      <c r="X7" s="13" t="s">
        <v>1</v>
      </c>
      <c r="Y7" s="13" t="s">
        <v>1</v>
      </c>
      <c r="Z7" s="13" t="s">
        <v>1</v>
      </c>
      <c r="AA7" s="13" t="s">
        <v>1</v>
      </c>
      <c r="AC7" s="13" t="s">
        <v>1</v>
      </c>
    </row>
    <row r="8" spans="1:36" ht="12.75" hidden="1"/>
    <row r="10" spans="1:36" ht="11.25" customHeight="1"/>
    <row r="11" spans="1:36" ht="21.75" customHeight="1">
      <c r="F11" s="61" t="s">
        <v>7</v>
      </c>
      <c r="G11" s="61" t="s">
        <v>1</v>
      </c>
      <c r="H11" s="61" t="s">
        <v>1</v>
      </c>
      <c r="I11" s="61" t="s">
        <v>1</v>
      </c>
      <c r="J11" s="61" t="s">
        <v>1</v>
      </c>
      <c r="K11" s="61" t="s">
        <v>1</v>
      </c>
      <c r="L11" s="61" t="s">
        <v>1</v>
      </c>
      <c r="M11" s="61" t="s">
        <v>1</v>
      </c>
      <c r="N11" s="61" t="s">
        <v>1</v>
      </c>
      <c r="O11" s="61" t="s">
        <v>1</v>
      </c>
      <c r="P11" s="61" t="s">
        <v>1</v>
      </c>
      <c r="Q11" s="61" t="s">
        <v>1</v>
      </c>
      <c r="R11" s="61" t="s">
        <v>1</v>
      </c>
      <c r="S11" s="61" t="s">
        <v>1</v>
      </c>
      <c r="T11" s="61" t="s">
        <v>1</v>
      </c>
      <c r="U11" s="61" t="s">
        <v>1</v>
      </c>
      <c r="V11" s="61" t="s">
        <v>1</v>
      </c>
      <c r="W11" s="61" t="s">
        <v>1</v>
      </c>
      <c r="X11" s="61" t="s">
        <v>1</v>
      </c>
      <c r="Y11" s="61" t="s">
        <v>1</v>
      </c>
      <c r="Z11" s="61" t="s">
        <v>1</v>
      </c>
      <c r="AA11" s="61" t="s">
        <v>1</v>
      </c>
      <c r="AB11" s="61" t="s">
        <v>1</v>
      </c>
      <c r="AC11" s="61" t="s">
        <v>1</v>
      </c>
      <c r="AD11" s="61" t="s">
        <v>1</v>
      </c>
      <c r="AE11" s="61" t="s">
        <v>1</v>
      </c>
      <c r="AF11" s="61" t="s">
        <v>1</v>
      </c>
      <c r="AG11" s="61" t="s">
        <v>1</v>
      </c>
      <c r="AH11" s="61" t="s">
        <v>1</v>
      </c>
      <c r="AI11" s="61" t="s">
        <v>1</v>
      </c>
      <c r="AJ11" s="61" t="s">
        <v>1</v>
      </c>
    </row>
    <row r="12" spans="1:36" ht="12.75" hidden="1"/>
    <row r="13" spans="1:36" ht="12.75" hidden="1">
      <c r="F13" s="4" t="s">
        <v>8</v>
      </c>
      <c r="G13" s="5" t="s">
        <v>9</v>
      </c>
      <c r="H13" s="14" t="s">
        <v>10</v>
      </c>
      <c r="I13" s="5" t="s">
        <v>9</v>
      </c>
      <c r="J13" s="5" t="s">
        <v>9</v>
      </c>
      <c r="K13" s="5" t="s">
        <v>9</v>
      </c>
      <c r="L13" s="5" t="s">
        <v>9</v>
      </c>
      <c r="M13" s="14" t="s">
        <v>11</v>
      </c>
      <c r="N13" s="14" t="s">
        <v>11</v>
      </c>
      <c r="O13" s="5" t="s">
        <v>9</v>
      </c>
      <c r="P13" s="5" t="s">
        <v>9</v>
      </c>
      <c r="Q13" s="5" t="s">
        <v>11</v>
      </c>
      <c r="R13" s="5" t="s">
        <v>11</v>
      </c>
      <c r="S13" s="5" t="s">
        <v>9</v>
      </c>
      <c r="T13" s="5" t="s">
        <v>9</v>
      </c>
      <c r="U13" s="5" t="s">
        <v>11</v>
      </c>
      <c r="V13" s="5" t="s">
        <v>11</v>
      </c>
      <c r="W13" s="5" t="s">
        <v>9</v>
      </c>
      <c r="X13" s="5" t="s">
        <v>9</v>
      </c>
      <c r="Y13" s="5" t="s">
        <v>11</v>
      </c>
      <c r="Z13" s="5" t="s">
        <v>11</v>
      </c>
      <c r="AA13" s="5" t="s">
        <v>9</v>
      </c>
      <c r="AB13" s="5" t="s">
        <v>9</v>
      </c>
      <c r="AC13" s="5" t="s">
        <v>11</v>
      </c>
      <c r="AD13" s="5" t="s">
        <v>11</v>
      </c>
      <c r="AE13" s="5" t="s">
        <v>9</v>
      </c>
      <c r="AF13" s="5" t="s">
        <v>9</v>
      </c>
      <c r="AJ13" s="7" t="s">
        <v>12</v>
      </c>
    </row>
    <row r="14" spans="1:36" ht="12.75" hidden="1">
      <c r="F14" s="4" t="s">
        <v>13</v>
      </c>
      <c r="G14">
        <f>ButceYil-1</f>
        <v>2013</v>
      </c>
      <c r="H14" t="str">
        <f>ButceYil</f>
        <v>2014</v>
      </c>
      <c r="I14">
        <f>ButceYil-1</f>
        <v>2013</v>
      </c>
      <c r="J14" t="str">
        <f>ButceYil</f>
        <v>2014</v>
      </c>
      <c r="K14">
        <f>ButceYil-1</f>
        <v>2013</v>
      </c>
      <c r="L14" t="str">
        <f>ButceYil</f>
        <v>2014</v>
      </c>
      <c r="M14" t="s">
        <v>1</v>
      </c>
      <c r="N14" t="s">
        <v>1</v>
      </c>
      <c r="O14">
        <f>ButceYil-1</f>
        <v>2013</v>
      </c>
      <c r="P14" t="str">
        <f>ButceYil</f>
        <v>2014</v>
      </c>
      <c r="Q14">
        <f>ButceYil-1</f>
        <v>2013</v>
      </c>
      <c r="R14" t="str">
        <f>ButceYil</f>
        <v>2014</v>
      </c>
      <c r="S14">
        <f>ButceYil-1</f>
        <v>2013</v>
      </c>
      <c r="T14" t="str">
        <f>ButceYil</f>
        <v>2014</v>
      </c>
      <c r="U14">
        <f>ButceYil-1</f>
        <v>2013</v>
      </c>
      <c r="V14" t="str">
        <f>ButceYil</f>
        <v>2014</v>
      </c>
      <c r="W14">
        <f>ButceYil-1</f>
        <v>2013</v>
      </c>
      <c r="X14" t="str">
        <f>ButceYil</f>
        <v>2014</v>
      </c>
      <c r="Y14">
        <f>ButceYil-1</f>
        <v>2013</v>
      </c>
      <c r="Z14" t="str">
        <f>ButceYil</f>
        <v>2014</v>
      </c>
      <c r="AA14">
        <f>ButceYil-1</f>
        <v>2013</v>
      </c>
      <c r="AB14" t="str">
        <f>ButceYil</f>
        <v>2014</v>
      </c>
      <c r="AC14">
        <f>ButceYil-1</f>
        <v>2013</v>
      </c>
      <c r="AD14" t="str">
        <f>ButceYil</f>
        <v>2014</v>
      </c>
      <c r="AE14">
        <f>ButceYil-1</f>
        <v>2013</v>
      </c>
      <c r="AF14" t="str">
        <f>ButceYil</f>
        <v>2014</v>
      </c>
      <c r="AG14" t="s">
        <v>1</v>
      </c>
      <c r="AH14" t="s">
        <v>1</v>
      </c>
      <c r="AI14" t="s">
        <v>1</v>
      </c>
      <c r="AJ14" t="str">
        <f>ButceYil</f>
        <v>2014</v>
      </c>
    </row>
    <row r="15" spans="1:36" ht="12.75" hidden="1">
      <c r="F15" s="4" t="s">
        <v>14</v>
      </c>
      <c r="G15" t="s">
        <v>1</v>
      </c>
      <c r="H15">
        <v>6</v>
      </c>
      <c r="I15" t="s">
        <v>1</v>
      </c>
      <c r="J15" t="s">
        <v>1</v>
      </c>
      <c r="K15" t="s">
        <v>1</v>
      </c>
      <c r="L15" t="s">
        <v>1</v>
      </c>
      <c r="M15" t="s">
        <v>1</v>
      </c>
      <c r="N15" t="s">
        <v>1</v>
      </c>
      <c r="O15" t="s">
        <v>1</v>
      </c>
      <c r="P15" t="s">
        <v>1</v>
      </c>
      <c r="Q15" t="s">
        <v>1</v>
      </c>
      <c r="R15" t="s">
        <v>1</v>
      </c>
      <c r="S15" t="s">
        <v>1</v>
      </c>
      <c r="T15" t="s">
        <v>1</v>
      </c>
      <c r="U15" t="s">
        <v>1</v>
      </c>
      <c r="V15" t="s">
        <v>1</v>
      </c>
      <c r="W15" t="s">
        <v>1</v>
      </c>
      <c r="X15" t="s">
        <v>1</v>
      </c>
      <c r="Y15" t="s">
        <v>1</v>
      </c>
      <c r="Z15" t="s">
        <v>1</v>
      </c>
      <c r="AA15" t="s">
        <v>1</v>
      </c>
      <c r="AB15" t="s">
        <v>1</v>
      </c>
      <c r="AC15" t="s">
        <v>1</v>
      </c>
      <c r="AD15" t="s">
        <v>1</v>
      </c>
      <c r="AE15" t="s">
        <v>1</v>
      </c>
      <c r="AF15" t="s">
        <v>1</v>
      </c>
      <c r="AG15" t="s">
        <v>1</v>
      </c>
      <c r="AH15" t="s">
        <v>1</v>
      </c>
      <c r="AI15" t="s">
        <v>1</v>
      </c>
      <c r="AJ15">
        <v>6</v>
      </c>
    </row>
    <row r="16" spans="1:36" ht="12.75" hidden="1">
      <c r="F16" s="4" t="s">
        <v>15</v>
      </c>
      <c r="G16">
        <v>12</v>
      </c>
      <c r="H16" t="s">
        <v>1</v>
      </c>
      <c r="I16">
        <v>1</v>
      </c>
      <c r="J16">
        <v>1</v>
      </c>
      <c r="K16">
        <v>2</v>
      </c>
      <c r="L16">
        <v>2</v>
      </c>
      <c r="M16" t="s">
        <v>1</v>
      </c>
      <c r="N16" t="s">
        <v>1</v>
      </c>
      <c r="O16">
        <v>3</v>
      </c>
      <c r="P16">
        <v>3</v>
      </c>
      <c r="Q16">
        <v>3</v>
      </c>
      <c r="R16">
        <v>3</v>
      </c>
      <c r="S16">
        <v>4</v>
      </c>
      <c r="T16">
        <v>4</v>
      </c>
      <c r="U16">
        <v>4</v>
      </c>
      <c r="V16">
        <v>4</v>
      </c>
      <c r="W16">
        <v>5</v>
      </c>
      <c r="X16">
        <v>5</v>
      </c>
      <c r="Y16">
        <v>5</v>
      </c>
      <c r="Z16">
        <v>5</v>
      </c>
      <c r="AA16">
        <v>6</v>
      </c>
      <c r="AB16">
        <v>6</v>
      </c>
      <c r="AC16">
        <v>6</v>
      </c>
      <c r="AD16">
        <v>6</v>
      </c>
      <c r="AE16">
        <v>6</v>
      </c>
      <c r="AF16">
        <v>6</v>
      </c>
      <c r="AG16" t="s">
        <v>1</v>
      </c>
      <c r="AH16" t="s">
        <v>1</v>
      </c>
      <c r="AI16" t="s">
        <v>1</v>
      </c>
      <c r="AJ16" t="s">
        <v>1</v>
      </c>
    </row>
    <row r="17" spans="1:36" ht="12.75" hidden="1">
      <c r="F17" s="4" t="s">
        <v>16</v>
      </c>
      <c r="G17" t="str">
        <f t="shared" ref="G17:L17" si="0">KurKod</f>
        <v>40.14</v>
      </c>
      <c r="H17" t="str">
        <f t="shared" si="0"/>
        <v>40.14</v>
      </c>
      <c r="I17" t="str">
        <f t="shared" si="0"/>
        <v>40.14</v>
      </c>
      <c r="J17" t="str">
        <f t="shared" si="0"/>
        <v>40.14</v>
      </c>
      <c r="K17" t="str">
        <f t="shared" si="0"/>
        <v>40.14</v>
      </c>
      <c r="L17" t="str">
        <f t="shared" si="0"/>
        <v>40.14</v>
      </c>
      <c r="M17" t="s">
        <v>1</v>
      </c>
      <c r="N17" t="s">
        <v>1</v>
      </c>
      <c r="O17" t="str">
        <f t="shared" ref="O17:AF17" si="1">KurKod</f>
        <v>40.14</v>
      </c>
      <c r="P17" t="str">
        <f t="shared" si="1"/>
        <v>40.14</v>
      </c>
      <c r="Q17" t="str">
        <f t="shared" si="1"/>
        <v>40.14</v>
      </c>
      <c r="R17" t="str">
        <f t="shared" si="1"/>
        <v>40.14</v>
      </c>
      <c r="S17" t="str">
        <f t="shared" si="1"/>
        <v>40.14</v>
      </c>
      <c r="T17" t="str">
        <f t="shared" si="1"/>
        <v>40.14</v>
      </c>
      <c r="U17" t="str">
        <f t="shared" si="1"/>
        <v>40.14</v>
      </c>
      <c r="V17" t="str">
        <f t="shared" si="1"/>
        <v>40.14</v>
      </c>
      <c r="W17" t="str">
        <f t="shared" si="1"/>
        <v>40.14</v>
      </c>
      <c r="X17" t="str">
        <f t="shared" si="1"/>
        <v>40.14</v>
      </c>
      <c r="Y17" t="str">
        <f t="shared" si="1"/>
        <v>40.14</v>
      </c>
      <c r="Z17" t="str">
        <f t="shared" si="1"/>
        <v>40.14</v>
      </c>
      <c r="AA17" t="str">
        <f t="shared" si="1"/>
        <v>40.14</v>
      </c>
      <c r="AB17" t="str">
        <f t="shared" si="1"/>
        <v>40.14</v>
      </c>
      <c r="AC17" t="str">
        <f t="shared" si="1"/>
        <v>40.14</v>
      </c>
      <c r="AD17" t="str">
        <f t="shared" si="1"/>
        <v>40.14</v>
      </c>
      <c r="AE17" t="str">
        <f t="shared" si="1"/>
        <v>40.14</v>
      </c>
      <c r="AF17" t="str">
        <f t="shared" si="1"/>
        <v>40.14</v>
      </c>
      <c r="AG17" t="s">
        <v>1</v>
      </c>
      <c r="AH17" t="s">
        <v>1</v>
      </c>
      <c r="AI17" t="s">
        <v>1</v>
      </c>
      <c r="AJ17" t="str">
        <f>KurKod</f>
        <v>40.14</v>
      </c>
    </row>
    <row r="18" spans="1:36" ht="12.75" hidden="1">
      <c r="F18" s="4" t="s">
        <v>1</v>
      </c>
      <c r="AA18" s="14" t="s">
        <v>1</v>
      </c>
      <c r="AB18" s="14" t="s">
        <v>1</v>
      </c>
      <c r="AC18" s="14" t="s">
        <v>1</v>
      </c>
      <c r="AD18" s="14" t="s">
        <v>1</v>
      </c>
      <c r="AE18" s="14" t="s">
        <v>1</v>
      </c>
      <c r="AF18" s="14" t="s">
        <v>1</v>
      </c>
    </row>
    <row r="19" spans="1:36" ht="16.5" hidden="1" customHeight="1">
      <c r="F19" s="4" t="s">
        <v>1</v>
      </c>
      <c r="AA19" s="14" t="s">
        <v>1</v>
      </c>
      <c r="AB19" s="14" t="s">
        <v>1</v>
      </c>
      <c r="AC19" s="14" t="s">
        <v>1</v>
      </c>
      <c r="AD19" s="14" t="s">
        <v>1</v>
      </c>
      <c r="AE19" s="14" t="s">
        <v>1</v>
      </c>
      <c r="AF19" s="14" t="s">
        <v>1</v>
      </c>
    </row>
    <row r="20" spans="1:36" ht="15" customHeight="1">
      <c r="F20" s="19" t="s">
        <v>17</v>
      </c>
      <c r="G20" s="21" t="str">
        <f>ButceYil</f>
        <v>2014</v>
      </c>
      <c r="AA20" s="14" t="s">
        <v>1</v>
      </c>
      <c r="AB20" s="14" t="s">
        <v>1</v>
      </c>
      <c r="AC20" s="14" t="s">
        <v>1</v>
      </c>
      <c r="AD20" s="14" t="s">
        <v>1</v>
      </c>
      <c r="AE20" s="14" t="s">
        <v>1</v>
      </c>
      <c r="AF20" s="14" t="s">
        <v>1</v>
      </c>
    </row>
    <row r="21" spans="1:36" ht="20.25" customHeight="1">
      <c r="F21" s="19" t="s">
        <v>18</v>
      </c>
      <c r="G21" s="2" t="str">
        <f>Kurum</f>
        <v>40.14 - SPOR GENEL MÜDÜRLÜĞÜ</v>
      </c>
      <c r="H21" s="2" t="s">
        <v>1</v>
      </c>
      <c r="I21" s="2" t="s">
        <v>1</v>
      </c>
      <c r="J21" s="2" t="s">
        <v>1</v>
      </c>
      <c r="K21" s="2" t="s">
        <v>1</v>
      </c>
      <c r="L21" s="2" t="s">
        <v>1</v>
      </c>
      <c r="M21" s="2" t="s">
        <v>1</v>
      </c>
      <c r="N21" s="2" t="s">
        <v>1</v>
      </c>
      <c r="O21" s="2" t="s">
        <v>1</v>
      </c>
      <c r="P21" s="2" t="s">
        <v>1</v>
      </c>
      <c r="Q21" s="2" t="s">
        <v>1</v>
      </c>
      <c r="R21" s="2" t="s">
        <v>1</v>
      </c>
      <c r="S21" s="2" t="s">
        <v>1</v>
      </c>
      <c r="T21" s="2" t="s">
        <v>1</v>
      </c>
      <c r="U21" s="2" t="s">
        <v>1</v>
      </c>
      <c r="V21" s="2" t="s">
        <v>1</v>
      </c>
      <c r="W21" s="2" t="s">
        <v>1</v>
      </c>
      <c r="X21" s="2" t="s">
        <v>1</v>
      </c>
      <c r="Y21" s="2" t="s">
        <v>1</v>
      </c>
      <c r="Z21" s="2" t="s">
        <v>1</v>
      </c>
      <c r="AA21" s="14" t="s">
        <v>1</v>
      </c>
      <c r="AB21" s="14" t="s">
        <v>1</v>
      </c>
      <c r="AC21" s="14" t="s">
        <v>1</v>
      </c>
      <c r="AD21" s="14" t="s">
        <v>1</v>
      </c>
    </row>
    <row r="22" spans="1:36" ht="34.5" customHeight="1">
      <c r="F22" s="63" t="s">
        <v>1</v>
      </c>
      <c r="G22" s="62" t="str">
        <f>ButceYil-1 &amp; " " &amp; "GERÇEKLEŞME TOPLAMI"</f>
        <v>2013 GERÇEKLEŞME TOPLAMI</v>
      </c>
      <c r="H22" s="62" t="str">
        <f>ButceYil &amp; " " &amp; "BAŞLANGIÇ ÖDENEĞİ"</f>
        <v>2014 BAŞLANGIÇ ÖDENEĞİ</v>
      </c>
      <c r="I22" s="62" t="s">
        <v>19</v>
      </c>
      <c r="J22" s="62" t="s">
        <v>1</v>
      </c>
      <c r="K22" s="62" t="s">
        <v>20</v>
      </c>
      <c r="L22" s="62" t="s">
        <v>1</v>
      </c>
      <c r="M22" s="62" t="s">
        <v>20</v>
      </c>
      <c r="N22" s="62" t="s">
        <v>1</v>
      </c>
      <c r="O22" s="62" t="s">
        <v>21</v>
      </c>
      <c r="P22" s="62" t="s">
        <v>1</v>
      </c>
      <c r="Q22" s="62" t="s">
        <v>21</v>
      </c>
      <c r="R22" s="62" t="s">
        <v>1</v>
      </c>
      <c r="S22" s="62" t="s">
        <v>22</v>
      </c>
      <c r="T22" s="62" t="s">
        <v>1</v>
      </c>
      <c r="U22" s="62" t="s">
        <v>22</v>
      </c>
      <c r="V22" s="62" t="s">
        <v>1</v>
      </c>
      <c r="W22" s="62" t="s">
        <v>23</v>
      </c>
      <c r="X22" s="62" t="s">
        <v>1</v>
      </c>
      <c r="Y22" s="62" t="s">
        <v>23</v>
      </c>
      <c r="Z22" s="62" t="s">
        <v>1</v>
      </c>
      <c r="AA22" s="62" t="s">
        <v>24</v>
      </c>
      <c r="AB22" s="62" t="s">
        <v>1</v>
      </c>
      <c r="AC22" s="62" t="s">
        <v>24</v>
      </c>
      <c r="AD22" s="62" t="s">
        <v>1</v>
      </c>
      <c r="AE22" s="62" t="s">
        <v>25</v>
      </c>
      <c r="AF22" s="62" t="s">
        <v>1</v>
      </c>
      <c r="AG22" s="62" t="s">
        <v>26</v>
      </c>
      <c r="AH22" s="62" t="s">
        <v>27</v>
      </c>
      <c r="AI22" s="62" t="s">
        <v>1</v>
      </c>
      <c r="AJ22" s="62" t="str">
        <f>ButceYil &amp; " " &amp; "YILSONU GERÇEKLEŞME TAHMİNİ"</f>
        <v>2014 YILSONU GERÇEKLEŞME TAHMİNİ</v>
      </c>
    </row>
    <row r="23" spans="1:36" ht="14.25" customHeight="1">
      <c r="A23" s="4" t="s">
        <v>8</v>
      </c>
      <c r="B23" s="15" t="s">
        <v>28</v>
      </c>
      <c r="F23" s="63" t="s">
        <v>1</v>
      </c>
      <c r="G23" s="62" t="s">
        <v>1</v>
      </c>
      <c r="H23" s="62" t="s">
        <v>1</v>
      </c>
      <c r="I23" s="46">
        <f>ButceYil-1</f>
        <v>2013</v>
      </c>
      <c r="J23" s="46" t="str">
        <f>ButceYil</f>
        <v>2014</v>
      </c>
      <c r="K23" s="46">
        <f>ButceYil-1</f>
        <v>2013</v>
      </c>
      <c r="L23" s="46" t="str">
        <f>ButceYil</f>
        <v>2014</v>
      </c>
      <c r="M23" s="46">
        <f>ButceYil-1</f>
        <v>2013</v>
      </c>
      <c r="N23" s="46" t="str">
        <f>ButceYil</f>
        <v>2014</v>
      </c>
      <c r="O23" s="46">
        <f>ButceYil-1</f>
        <v>2013</v>
      </c>
      <c r="P23" s="46" t="str">
        <f>ButceYil</f>
        <v>2014</v>
      </c>
      <c r="Q23" s="46">
        <f>ButceYil-1</f>
        <v>2013</v>
      </c>
      <c r="R23" s="46" t="str">
        <f>ButceYil</f>
        <v>2014</v>
      </c>
      <c r="S23" s="46">
        <f>ButceYil-1</f>
        <v>2013</v>
      </c>
      <c r="T23" s="46" t="str">
        <f>ButceYil</f>
        <v>2014</v>
      </c>
      <c r="U23" s="46">
        <f>ButceYil-1</f>
        <v>2013</v>
      </c>
      <c r="V23" s="46" t="str">
        <f>ButceYil</f>
        <v>2014</v>
      </c>
      <c r="W23" s="46">
        <f>ButceYil-1</f>
        <v>2013</v>
      </c>
      <c r="X23" s="46" t="str">
        <f>ButceYil</f>
        <v>2014</v>
      </c>
      <c r="Y23" s="46">
        <f>ButceYil-1</f>
        <v>2013</v>
      </c>
      <c r="Z23" s="46" t="str">
        <f>ButceYil</f>
        <v>2014</v>
      </c>
      <c r="AA23" s="46">
        <f>ButceYil-1</f>
        <v>2013</v>
      </c>
      <c r="AB23" s="46" t="str">
        <f>ButceYil</f>
        <v>2014</v>
      </c>
      <c r="AC23" s="46">
        <f>ButceYil-1</f>
        <v>2013</v>
      </c>
      <c r="AD23" s="46" t="str">
        <f>ButceYil</f>
        <v>2014</v>
      </c>
      <c r="AE23" s="46">
        <f>ButceYil-1</f>
        <v>2013</v>
      </c>
      <c r="AF23" s="46" t="str">
        <f>ButceYil</f>
        <v>2014</v>
      </c>
      <c r="AG23" s="62" t="s">
        <v>1</v>
      </c>
      <c r="AH23" s="46">
        <f>ButceYil-1</f>
        <v>2013</v>
      </c>
      <c r="AI23" s="46" t="str">
        <f>ButceYil</f>
        <v>2014</v>
      </c>
      <c r="AJ23" s="62" t="s">
        <v>1</v>
      </c>
    </row>
    <row r="24" spans="1:36" ht="16.5" customHeight="1">
      <c r="A24" s="16" t="s">
        <v>1</v>
      </c>
      <c r="B24" s="16" t="s">
        <v>1</v>
      </c>
      <c r="F24" s="47" t="s">
        <v>29</v>
      </c>
      <c r="G24" s="48">
        <f t="shared" ref="G24:AF24" si="2">G25+G33+G43+G51+G58+G63+G68-G71</f>
        <v>1572195713.49</v>
      </c>
      <c r="H24" s="48">
        <f t="shared" si="2"/>
        <v>920749000</v>
      </c>
      <c r="I24" s="48">
        <f t="shared" si="2"/>
        <v>132745366.03</v>
      </c>
      <c r="J24" s="48">
        <f t="shared" si="2"/>
        <v>102201573.59</v>
      </c>
      <c r="K24" s="48">
        <f t="shared" si="2"/>
        <v>275643157.78999996</v>
      </c>
      <c r="L24" s="48">
        <f t="shared" si="2"/>
        <v>289912166.74000001</v>
      </c>
      <c r="M24" s="48">
        <f t="shared" si="2"/>
        <v>142897791.76000002</v>
      </c>
      <c r="N24" s="48">
        <f t="shared" si="2"/>
        <v>187710593.15000001</v>
      </c>
      <c r="O24" s="48">
        <f t="shared" si="2"/>
        <v>333555075.00999999</v>
      </c>
      <c r="P24" s="48">
        <f t="shared" si="2"/>
        <v>458656267</v>
      </c>
      <c r="Q24" s="48">
        <f t="shared" si="2"/>
        <v>57912144.800000004</v>
      </c>
      <c r="R24" s="48">
        <f t="shared" si="2"/>
        <v>168744100.25999996</v>
      </c>
      <c r="S24" s="48">
        <f t="shared" si="2"/>
        <v>441112534.14999998</v>
      </c>
      <c r="T24" s="48">
        <f t="shared" si="2"/>
        <v>563605540.56999993</v>
      </c>
      <c r="U24" s="48">
        <f t="shared" si="2"/>
        <v>107557459.14</v>
      </c>
      <c r="V24" s="48">
        <f t="shared" si="2"/>
        <v>104949273.57000002</v>
      </c>
      <c r="W24" s="48">
        <f t="shared" si="2"/>
        <v>591736655.34000003</v>
      </c>
      <c r="X24" s="48">
        <f t="shared" si="2"/>
        <v>659694687.24000001</v>
      </c>
      <c r="Y24" s="48">
        <f t="shared" si="2"/>
        <v>150624121.19</v>
      </c>
      <c r="Z24" s="48">
        <f t="shared" si="2"/>
        <v>96089146.669999957</v>
      </c>
      <c r="AA24" s="48">
        <f t="shared" si="2"/>
        <v>298350930.31999999</v>
      </c>
      <c r="AB24" s="48">
        <f t="shared" si="2"/>
        <v>744899383.26999998</v>
      </c>
      <c r="AC24" s="48">
        <f t="shared" si="2"/>
        <v>-293385725.01999998</v>
      </c>
      <c r="AD24" s="48">
        <f t="shared" si="2"/>
        <v>85204696.030000001</v>
      </c>
      <c r="AE24" s="48">
        <f t="shared" si="2"/>
        <v>298350930.31999999</v>
      </c>
      <c r="AF24" s="48">
        <f t="shared" si="2"/>
        <v>744899383.26999998</v>
      </c>
      <c r="AG24" s="49">
        <f>IF(AF24=0,0,IF(AE24=0,0,(AF24-AE24)/AE24*100))</f>
        <v>149.67221736867015</v>
      </c>
      <c r="AH24" s="49">
        <f>IF(AE24=0,0,IF(G24=0,0,AE24/G24*100))</f>
        <v>18.976704220730447</v>
      </c>
      <c r="AI24" s="49">
        <f>IF(AF24=0,0,IF(H24=0,0,AF24/H24*100))</f>
        <v>80.901459927732745</v>
      </c>
      <c r="AJ24" s="50">
        <v>0</v>
      </c>
    </row>
    <row r="25" spans="1:36" s="20" customFormat="1" ht="16.5" customHeight="1">
      <c r="A25" s="15" t="s">
        <v>1</v>
      </c>
      <c r="B25" s="20" t="s">
        <v>30</v>
      </c>
      <c r="F25" s="47" t="s">
        <v>31</v>
      </c>
      <c r="G25" s="51">
        <v>0</v>
      </c>
      <c r="H25" s="51">
        <v>0</v>
      </c>
      <c r="I25" s="51">
        <v>0</v>
      </c>
      <c r="J25" s="52">
        <v>0</v>
      </c>
      <c r="K25" s="51">
        <v>0</v>
      </c>
      <c r="L25" s="52">
        <v>0</v>
      </c>
      <c r="M25" s="51">
        <f t="shared" ref="M25:M56" si="3">IF(K25=0,0,K25-I25)</f>
        <v>0</v>
      </c>
      <c r="N25" s="52">
        <f t="shared" ref="N25:N56" si="4">IF(L25=0,0,L25-J25)</f>
        <v>0</v>
      </c>
      <c r="O25" s="51">
        <v>0</v>
      </c>
      <c r="P25" s="52">
        <v>0</v>
      </c>
      <c r="Q25" s="51">
        <f t="shared" ref="Q25:Q56" si="5">IF(O25=0,0,O25-K25)</f>
        <v>0</v>
      </c>
      <c r="R25" s="52">
        <f t="shared" ref="R25:R56" si="6">IF(P25=0,0,P25-L25)</f>
        <v>0</v>
      </c>
      <c r="S25" s="51">
        <v>0</v>
      </c>
      <c r="T25" s="52">
        <v>0</v>
      </c>
      <c r="U25" s="51">
        <f t="shared" ref="U25:U56" si="7">IF(S25=0,0,S25-O25)</f>
        <v>0</v>
      </c>
      <c r="V25" s="52">
        <f t="shared" ref="V25:V56" si="8">IF(T25=0,0,T25-P25)</f>
        <v>0</v>
      </c>
      <c r="W25" s="51">
        <v>0</v>
      </c>
      <c r="X25" s="52">
        <v>0</v>
      </c>
      <c r="Y25" s="51">
        <f t="shared" ref="Y25:Y56" si="9">IF(W25=0,0,W25-S25)</f>
        <v>0</v>
      </c>
      <c r="Z25" s="52">
        <f t="shared" ref="Z25:Z56" si="10">IF(X25=0,0,X25-T25)</f>
        <v>0</v>
      </c>
      <c r="AA25" s="51">
        <v>0</v>
      </c>
      <c r="AB25" s="52">
        <v>0</v>
      </c>
      <c r="AC25" s="51">
        <f t="shared" ref="AC25:AC56" si="11">IF(AA25=0,0,AA25-W25)</f>
        <v>0</v>
      </c>
      <c r="AD25" s="52">
        <f t="shared" ref="AD25:AD56" si="12">IF(AB25=0,0,AB25-X25)</f>
        <v>0</v>
      </c>
      <c r="AE25" s="51">
        <v>0</v>
      </c>
      <c r="AF25" s="52">
        <v>0</v>
      </c>
      <c r="AG25" s="49">
        <f t="shared" ref="AG25:AG35" si="13">IF(AF25=0,0,IF(AE25=0,0,(AF25-AE25)/AE25*100))</f>
        <v>0</v>
      </c>
      <c r="AH25" s="49">
        <f t="shared" ref="AH25:AH56" si="14">IF(AE25=0,0,IF(G25=0,0,AE25/G25*100))</f>
        <v>0</v>
      </c>
      <c r="AI25" s="49">
        <f t="shared" ref="AI25:AI56" si="15">IF(AF25=0,0,IF(H25=0,0,AF25/H25*100))</f>
        <v>0</v>
      </c>
      <c r="AJ25" s="53">
        <v>0</v>
      </c>
    </row>
    <row r="26" spans="1:36" ht="16.5" customHeight="1">
      <c r="A26" s="16" t="s">
        <v>1</v>
      </c>
      <c r="B26" s="7" t="s">
        <v>32</v>
      </c>
      <c r="F26" s="54" t="s">
        <v>33</v>
      </c>
      <c r="G26" s="17">
        <v>0</v>
      </c>
      <c r="H26" s="17">
        <v>0</v>
      </c>
      <c r="I26" s="17">
        <v>0</v>
      </c>
      <c r="J26" s="18">
        <v>0</v>
      </c>
      <c r="K26" s="17">
        <v>0</v>
      </c>
      <c r="L26" s="18">
        <v>0</v>
      </c>
      <c r="M26" s="17">
        <f t="shared" si="3"/>
        <v>0</v>
      </c>
      <c r="N26" s="18">
        <f t="shared" si="4"/>
        <v>0</v>
      </c>
      <c r="O26" s="17">
        <v>0</v>
      </c>
      <c r="P26" s="18">
        <v>0</v>
      </c>
      <c r="Q26" s="17">
        <f t="shared" si="5"/>
        <v>0</v>
      </c>
      <c r="R26" s="18">
        <f t="shared" si="6"/>
        <v>0</v>
      </c>
      <c r="S26" s="17">
        <v>0</v>
      </c>
      <c r="T26" s="18">
        <v>0</v>
      </c>
      <c r="U26" s="17">
        <f t="shared" si="7"/>
        <v>0</v>
      </c>
      <c r="V26" s="18">
        <f t="shared" si="8"/>
        <v>0</v>
      </c>
      <c r="W26" s="17">
        <v>0</v>
      </c>
      <c r="X26" s="18">
        <v>0</v>
      </c>
      <c r="Y26" s="17">
        <f t="shared" si="9"/>
        <v>0</v>
      </c>
      <c r="Z26" s="18">
        <f t="shared" si="10"/>
        <v>0</v>
      </c>
      <c r="AA26" s="17">
        <v>0</v>
      </c>
      <c r="AB26" s="18">
        <v>0</v>
      </c>
      <c r="AC26" s="17">
        <f t="shared" si="11"/>
        <v>0</v>
      </c>
      <c r="AD26" s="18">
        <f t="shared" si="12"/>
        <v>0</v>
      </c>
      <c r="AE26" s="17">
        <v>0</v>
      </c>
      <c r="AF26" s="18">
        <v>0</v>
      </c>
      <c r="AG26" s="59">
        <f t="shared" si="13"/>
        <v>0</v>
      </c>
      <c r="AH26" s="59">
        <f t="shared" si="14"/>
        <v>0</v>
      </c>
      <c r="AI26" s="59">
        <f t="shared" si="15"/>
        <v>0</v>
      </c>
      <c r="AJ26" s="55">
        <v>0</v>
      </c>
    </row>
    <row r="27" spans="1:36" ht="16.5" customHeight="1">
      <c r="A27" s="16" t="s">
        <v>1</v>
      </c>
      <c r="B27" s="7" t="s">
        <v>34</v>
      </c>
      <c r="F27" s="54" t="s">
        <v>35</v>
      </c>
      <c r="G27" s="17">
        <v>0</v>
      </c>
      <c r="H27" s="17">
        <v>0</v>
      </c>
      <c r="I27" s="17">
        <v>0</v>
      </c>
      <c r="J27" s="18">
        <v>0</v>
      </c>
      <c r="K27" s="17">
        <v>0</v>
      </c>
      <c r="L27" s="18">
        <v>0</v>
      </c>
      <c r="M27" s="17">
        <f t="shared" si="3"/>
        <v>0</v>
      </c>
      <c r="N27" s="18">
        <f t="shared" si="4"/>
        <v>0</v>
      </c>
      <c r="O27" s="17">
        <v>0</v>
      </c>
      <c r="P27" s="18">
        <v>0</v>
      </c>
      <c r="Q27" s="17">
        <f t="shared" si="5"/>
        <v>0</v>
      </c>
      <c r="R27" s="18">
        <f t="shared" si="6"/>
        <v>0</v>
      </c>
      <c r="S27" s="17">
        <v>0</v>
      </c>
      <c r="T27" s="18">
        <v>0</v>
      </c>
      <c r="U27" s="17">
        <f t="shared" si="7"/>
        <v>0</v>
      </c>
      <c r="V27" s="18">
        <f t="shared" si="8"/>
        <v>0</v>
      </c>
      <c r="W27" s="17">
        <v>0</v>
      </c>
      <c r="X27" s="18">
        <v>0</v>
      </c>
      <c r="Y27" s="17">
        <f t="shared" si="9"/>
        <v>0</v>
      </c>
      <c r="Z27" s="18">
        <f t="shared" si="10"/>
        <v>0</v>
      </c>
      <c r="AA27" s="17">
        <v>0</v>
      </c>
      <c r="AB27" s="18">
        <v>0</v>
      </c>
      <c r="AC27" s="17">
        <f t="shared" si="11"/>
        <v>0</v>
      </c>
      <c r="AD27" s="18">
        <f t="shared" si="12"/>
        <v>0</v>
      </c>
      <c r="AE27" s="17">
        <v>0</v>
      </c>
      <c r="AF27" s="18">
        <v>0</v>
      </c>
      <c r="AG27" s="59">
        <f t="shared" si="13"/>
        <v>0</v>
      </c>
      <c r="AH27" s="59">
        <f t="shared" si="14"/>
        <v>0</v>
      </c>
      <c r="AI27" s="59">
        <f t="shared" si="15"/>
        <v>0</v>
      </c>
      <c r="AJ27" s="55">
        <v>0</v>
      </c>
    </row>
    <row r="28" spans="1:36" ht="16.5" customHeight="1">
      <c r="A28" s="16" t="s">
        <v>1</v>
      </c>
      <c r="B28" s="7" t="s">
        <v>36</v>
      </c>
      <c r="F28" s="54" t="s">
        <v>37</v>
      </c>
      <c r="G28" s="17">
        <v>0</v>
      </c>
      <c r="H28" s="17">
        <v>0</v>
      </c>
      <c r="I28" s="17">
        <v>0</v>
      </c>
      <c r="J28" s="18">
        <v>0</v>
      </c>
      <c r="K28" s="17">
        <v>0</v>
      </c>
      <c r="L28" s="18">
        <v>0</v>
      </c>
      <c r="M28" s="17">
        <f t="shared" si="3"/>
        <v>0</v>
      </c>
      <c r="N28" s="18">
        <f t="shared" si="4"/>
        <v>0</v>
      </c>
      <c r="O28" s="17">
        <v>0</v>
      </c>
      <c r="P28" s="18">
        <v>0</v>
      </c>
      <c r="Q28" s="17">
        <f t="shared" si="5"/>
        <v>0</v>
      </c>
      <c r="R28" s="18">
        <f t="shared" si="6"/>
        <v>0</v>
      </c>
      <c r="S28" s="17">
        <v>0</v>
      </c>
      <c r="T28" s="18">
        <v>0</v>
      </c>
      <c r="U28" s="17">
        <f t="shared" si="7"/>
        <v>0</v>
      </c>
      <c r="V28" s="18">
        <f t="shared" si="8"/>
        <v>0</v>
      </c>
      <c r="W28" s="17">
        <v>0</v>
      </c>
      <c r="X28" s="18">
        <v>0</v>
      </c>
      <c r="Y28" s="17">
        <f t="shared" si="9"/>
        <v>0</v>
      </c>
      <c r="Z28" s="18">
        <f t="shared" si="10"/>
        <v>0</v>
      </c>
      <c r="AA28" s="17">
        <v>0</v>
      </c>
      <c r="AB28" s="18">
        <v>0</v>
      </c>
      <c r="AC28" s="17">
        <f t="shared" si="11"/>
        <v>0</v>
      </c>
      <c r="AD28" s="18">
        <f t="shared" si="12"/>
        <v>0</v>
      </c>
      <c r="AE28" s="17">
        <v>0</v>
      </c>
      <c r="AF28" s="18">
        <v>0</v>
      </c>
      <c r="AG28" s="59">
        <f t="shared" si="13"/>
        <v>0</v>
      </c>
      <c r="AH28" s="59">
        <f t="shared" si="14"/>
        <v>0</v>
      </c>
      <c r="AI28" s="59">
        <f t="shared" si="15"/>
        <v>0</v>
      </c>
      <c r="AJ28" s="55">
        <v>0</v>
      </c>
    </row>
    <row r="29" spans="1:36" ht="16.5" customHeight="1">
      <c r="A29" s="16" t="s">
        <v>1</v>
      </c>
      <c r="B29" s="7" t="s">
        <v>38</v>
      </c>
      <c r="F29" s="54" t="s">
        <v>39</v>
      </c>
      <c r="G29" s="17">
        <v>0</v>
      </c>
      <c r="H29" s="17">
        <v>0</v>
      </c>
      <c r="I29" s="17">
        <v>0</v>
      </c>
      <c r="J29" s="18">
        <v>0</v>
      </c>
      <c r="K29" s="17">
        <v>0</v>
      </c>
      <c r="L29" s="18">
        <v>0</v>
      </c>
      <c r="M29" s="17">
        <f t="shared" si="3"/>
        <v>0</v>
      </c>
      <c r="N29" s="18">
        <f t="shared" si="4"/>
        <v>0</v>
      </c>
      <c r="O29" s="17">
        <v>0</v>
      </c>
      <c r="P29" s="18">
        <v>0</v>
      </c>
      <c r="Q29" s="17">
        <f t="shared" si="5"/>
        <v>0</v>
      </c>
      <c r="R29" s="18">
        <f t="shared" si="6"/>
        <v>0</v>
      </c>
      <c r="S29" s="17">
        <v>0</v>
      </c>
      <c r="T29" s="18">
        <v>0</v>
      </c>
      <c r="U29" s="17">
        <f t="shared" si="7"/>
        <v>0</v>
      </c>
      <c r="V29" s="18">
        <f t="shared" si="8"/>
        <v>0</v>
      </c>
      <c r="W29" s="17">
        <v>0</v>
      </c>
      <c r="X29" s="18">
        <v>0</v>
      </c>
      <c r="Y29" s="17">
        <f t="shared" si="9"/>
        <v>0</v>
      </c>
      <c r="Z29" s="18">
        <f t="shared" si="10"/>
        <v>0</v>
      </c>
      <c r="AA29" s="17">
        <v>0</v>
      </c>
      <c r="AB29" s="18">
        <v>0</v>
      </c>
      <c r="AC29" s="17">
        <f t="shared" si="11"/>
        <v>0</v>
      </c>
      <c r="AD29" s="18">
        <f t="shared" si="12"/>
        <v>0</v>
      </c>
      <c r="AE29" s="17">
        <v>0</v>
      </c>
      <c r="AF29" s="18">
        <v>0</v>
      </c>
      <c r="AG29" s="59">
        <f t="shared" si="13"/>
        <v>0</v>
      </c>
      <c r="AH29" s="59">
        <f t="shared" si="14"/>
        <v>0</v>
      </c>
      <c r="AI29" s="59">
        <f t="shared" si="15"/>
        <v>0</v>
      </c>
      <c r="AJ29" s="55">
        <v>0</v>
      </c>
    </row>
    <row r="30" spans="1:36" ht="16.5" customHeight="1">
      <c r="B30" s="7" t="s">
        <v>40</v>
      </c>
      <c r="F30" s="54" t="s">
        <v>41</v>
      </c>
      <c r="G30" s="17">
        <v>0</v>
      </c>
      <c r="H30" s="17">
        <v>0</v>
      </c>
      <c r="I30" s="17">
        <v>0</v>
      </c>
      <c r="J30" s="18">
        <v>0</v>
      </c>
      <c r="K30" s="17">
        <v>0</v>
      </c>
      <c r="L30" s="18">
        <v>0</v>
      </c>
      <c r="M30" s="17">
        <f t="shared" si="3"/>
        <v>0</v>
      </c>
      <c r="N30" s="18">
        <f t="shared" si="4"/>
        <v>0</v>
      </c>
      <c r="O30" s="17">
        <v>0</v>
      </c>
      <c r="P30" s="18">
        <v>0</v>
      </c>
      <c r="Q30" s="17">
        <f t="shared" si="5"/>
        <v>0</v>
      </c>
      <c r="R30" s="18">
        <f t="shared" si="6"/>
        <v>0</v>
      </c>
      <c r="S30" s="17">
        <v>0</v>
      </c>
      <c r="T30" s="18">
        <v>0</v>
      </c>
      <c r="U30" s="17">
        <f t="shared" si="7"/>
        <v>0</v>
      </c>
      <c r="V30" s="18">
        <f t="shared" si="8"/>
        <v>0</v>
      </c>
      <c r="W30" s="17">
        <v>0</v>
      </c>
      <c r="X30" s="18">
        <v>0</v>
      </c>
      <c r="Y30" s="17">
        <f t="shared" si="9"/>
        <v>0</v>
      </c>
      <c r="Z30" s="18">
        <f t="shared" si="10"/>
        <v>0</v>
      </c>
      <c r="AA30" s="17">
        <v>0</v>
      </c>
      <c r="AB30" s="18">
        <v>0</v>
      </c>
      <c r="AC30" s="17">
        <f t="shared" si="11"/>
        <v>0</v>
      </c>
      <c r="AD30" s="18">
        <f t="shared" si="12"/>
        <v>0</v>
      </c>
      <c r="AE30" s="17">
        <v>0</v>
      </c>
      <c r="AF30" s="18">
        <v>0</v>
      </c>
      <c r="AG30" s="59">
        <f t="shared" si="13"/>
        <v>0</v>
      </c>
      <c r="AH30" s="59">
        <f t="shared" si="14"/>
        <v>0</v>
      </c>
      <c r="AI30" s="59">
        <f t="shared" si="15"/>
        <v>0</v>
      </c>
      <c r="AJ30" s="55">
        <v>0</v>
      </c>
    </row>
    <row r="31" spans="1:36" ht="16.5" customHeight="1">
      <c r="A31" s="16" t="s">
        <v>1</v>
      </c>
      <c r="B31" s="7" t="s">
        <v>42</v>
      </c>
      <c r="F31" s="54" t="s">
        <v>43</v>
      </c>
      <c r="G31" s="17">
        <v>0</v>
      </c>
      <c r="H31" s="17">
        <v>0</v>
      </c>
      <c r="I31" s="17">
        <v>0</v>
      </c>
      <c r="J31" s="18">
        <v>0</v>
      </c>
      <c r="K31" s="17">
        <v>0</v>
      </c>
      <c r="L31" s="18">
        <v>0</v>
      </c>
      <c r="M31" s="17">
        <f t="shared" si="3"/>
        <v>0</v>
      </c>
      <c r="N31" s="18">
        <f t="shared" si="4"/>
        <v>0</v>
      </c>
      <c r="O31" s="17">
        <v>0</v>
      </c>
      <c r="P31" s="18">
        <v>0</v>
      </c>
      <c r="Q31" s="17">
        <f t="shared" si="5"/>
        <v>0</v>
      </c>
      <c r="R31" s="18">
        <f t="shared" si="6"/>
        <v>0</v>
      </c>
      <c r="S31" s="17">
        <v>0</v>
      </c>
      <c r="T31" s="18">
        <v>0</v>
      </c>
      <c r="U31" s="17">
        <f t="shared" si="7"/>
        <v>0</v>
      </c>
      <c r="V31" s="18">
        <f t="shared" si="8"/>
        <v>0</v>
      </c>
      <c r="W31" s="17">
        <v>0</v>
      </c>
      <c r="X31" s="18">
        <v>0</v>
      </c>
      <c r="Y31" s="17">
        <f t="shared" si="9"/>
        <v>0</v>
      </c>
      <c r="Z31" s="18">
        <f t="shared" si="10"/>
        <v>0</v>
      </c>
      <c r="AA31" s="17">
        <v>0</v>
      </c>
      <c r="AB31" s="18">
        <v>0</v>
      </c>
      <c r="AC31" s="17">
        <f t="shared" si="11"/>
        <v>0</v>
      </c>
      <c r="AD31" s="18">
        <f t="shared" si="12"/>
        <v>0</v>
      </c>
      <c r="AE31" s="17">
        <v>0</v>
      </c>
      <c r="AF31" s="18">
        <v>0</v>
      </c>
      <c r="AG31" s="59">
        <f t="shared" si="13"/>
        <v>0</v>
      </c>
      <c r="AH31" s="59">
        <f t="shared" si="14"/>
        <v>0</v>
      </c>
      <c r="AI31" s="59">
        <f t="shared" si="15"/>
        <v>0</v>
      </c>
      <c r="AJ31" s="55">
        <v>0</v>
      </c>
    </row>
    <row r="32" spans="1:36" ht="16.5" customHeight="1">
      <c r="B32" s="7" t="s">
        <v>44</v>
      </c>
      <c r="F32" s="54" t="s">
        <v>45</v>
      </c>
      <c r="G32" s="17">
        <v>0</v>
      </c>
      <c r="H32" s="17">
        <v>0</v>
      </c>
      <c r="I32" s="17">
        <v>0</v>
      </c>
      <c r="J32" s="18">
        <v>0</v>
      </c>
      <c r="K32" s="17">
        <v>0</v>
      </c>
      <c r="L32" s="18">
        <v>0</v>
      </c>
      <c r="M32" s="17">
        <f t="shared" si="3"/>
        <v>0</v>
      </c>
      <c r="N32" s="18">
        <f t="shared" si="4"/>
        <v>0</v>
      </c>
      <c r="O32" s="17">
        <v>0</v>
      </c>
      <c r="P32" s="18">
        <v>0</v>
      </c>
      <c r="Q32" s="17">
        <f t="shared" si="5"/>
        <v>0</v>
      </c>
      <c r="R32" s="18">
        <f t="shared" si="6"/>
        <v>0</v>
      </c>
      <c r="S32" s="17">
        <v>0</v>
      </c>
      <c r="T32" s="18">
        <v>0</v>
      </c>
      <c r="U32" s="17">
        <f t="shared" si="7"/>
        <v>0</v>
      </c>
      <c r="V32" s="18">
        <f t="shared" si="8"/>
        <v>0</v>
      </c>
      <c r="W32" s="17">
        <v>0</v>
      </c>
      <c r="X32" s="18">
        <v>0</v>
      </c>
      <c r="Y32" s="17">
        <f t="shared" si="9"/>
        <v>0</v>
      </c>
      <c r="Z32" s="18">
        <f t="shared" si="10"/>
        <v>0</v>
      </c>
      <c r="AA32" s="17">
        <v>0</v>
      </c>
      <c r="AB32" s="18">
        <v>0</v>
      </c>
      <c r="AC32" s="17">
        <f t="shared" si="11"/>
        <v>0</v>
      </c>
      <c r="AD32" s="18">
        <f t="shared" si="12"/>
        <v>0</v>
      </c>
      <c r="AE32" s="17">
        <v>0</v>
      </c>
      <c r="AF32" s="18">
        <v>0</v>
      </c>
      <c r="AG32" s="59">
        <f t="shared" si="13"/>
        <v>0</v>
      </c>
      <c r="AH32" s="59">
        <f t="shared" si="14"/>
        <v>0</v>
      </c>
      <c r="AI32" s="59">
        <f t="shared" si="15"/>
        <v>0</v>
      </c>
      <c r="AJ32" s="55">
        <v>0</v>
      </c>
    </row>
    <row r="33" spans="2:36" s="20" customFormat="1" ht="16.5" customHeight="1">
      <c r="B33" s="20" t="s">
        <v>46</v>
      </c>
      <c r="F33" s="47" t="s">
        <v>47</v>
      </c>
      <c r="G33" s="51">
        <v>0</v>
      </c>
      <c r="H33" s="51">
        <v>0</v>
      </c>
      <c r="I33" s="51">
        <v>0</v>
      </c>
      <c r="J33" s="52">
        <v>0</v>
      </c>
      <c r="K33" s="51">
        <v>0</v>
      </c>
      <c r="L33" s="52">
        <v>0</v>
      </c>
      <c r="M33" s="51">
        <f t="shared" si="3"/>
        <v>0</v>
      </c>
      <c r="N33" s="52">
        <f t="shared" si="4"/>
        <v>0</v>
      </c>
      <c r="O33" s="51">
        <v>0</v>
      </c>
      <c r="P33" s="52">
        <v>0</v>
      </c>
      <c r="Q33" s="51">
        <f t="shared" si="5"/>
        <v>0</v>
      </c>
      <c r="R33" s="52">
        <f t="shared" si="6"/>
        <v>0</v>
      </c>
      <c r="S33" s="51">
        <v>0</v>
      </c>
      <c r="T33" s="52">
        <v>0</v>
      </c>
      <c r="U33" s="51">
        <f t="shared" si="7"/>
        <v>0</v>
      </c>
      <c r="V33" s="52">
        <f t="shared" si="8"/>
        <v>0</v>
      </c>
      <c r="W33" s="51">
        <v>0</v>
      </c>
      <c r="X33" s="52">
        <v>0</v>
      </c>
      <c r="Y33" s="51">
        <f t="shared" si="9"/>
        <v>0</v>
      </c>
      <c r="Z33" s="52">
        <f t="shared" si="10"/>
        <v>0</v>
      </c>
      <c r="AA33" s="51">
        <v>0</v>
      </c>
      <c r="AB33" s="52">
        <v>0</v>
      </c>
      <c r="AC33" s="51">
        <f t="shared" si="11"/>
        <v>0</v>
      </c>
      <c r="AD33" s="52">
        <f t="shared" si="12"/>
        <v>0</v>
      </c>
      <c r="AE33" s="51">
        <v>0</v>
      </c>
      <c r="AF33" s="52">
        <v>0</v>
      </c>
      <c r="AG33" s="49">
        <f t="shared" si="13"/>
        <v>0</v>
      </c>
      <c r="AH33" s="49">
        <f t="shared" si="14"/>
        <v>0</v>
      </c>
      <c r="AI33" s="49">
        <f t="shared" si="15"/>
        <v>0</v>
      </c>
      <c r="AJ33" s="53">
        <v>0</v>
      </c>
    </row>
    <row r="34" spans="2:36" ht="16.5" customHeight="1">
      <c r="B34" s="7" t="s">
        <v>48</v>
      </c>
      <c r="F34" s="56" t="s">
        <v>49</v>
      </c>
      <c r="G34" s="17">
        <v>0</v>
      </c>
      <c r="H34" s="17">
        <v>0</v>
      </c>
      <c r="I34" s="17">
        <v>0</v>
      </c>
      <c r="J34" s="18">
        <v>0</v>
      </c>
      <c r="K34" s="17">
        <v>0</v>
      </c>
      <c r="L34" s="18">
        <v>0</v>
      </c>
      <c r="M34" s="17">
        <f t="shared" si="3"/>
        <v>0</v>
      </c>
      <c r="N34" s="18">
        <f t="shared" si="4"/>
        <v>0</v>
      </c>
      <c r="O34" s="17">
        <v>0</v>
      </c>
      <c r="P34" s="18">
        <v>0</v>
      </c>
      <c r="Q34" s="17">
        <f t="shared" si="5"/>
        <v>0</v>
      </c>
      <c r="R34" s="18">
        <f t="shared" si="6"/>
        <v>0</v>
      </c>
      <c r="S34" s="17">
        <v>0</v>
      </c>
      <c r="T34" s="18">
        <v>0</v>
      </c>
      <c r="U34" s="17">
        <f t="shared" si="7"/>
        <v>0</v>
      </c>
      <c r="V34" s="18">
        <f t="shared" si="8"/>
        <v>0</v>
      </c>
      <c r="W34" s="17">
        <v>0</v>
      </c>
      <c r="X34" s="18">
        <v>0</v>
      </c>
      <c r="Y34" s="17">
        <f t="shared" si="9"/>
        <v>0</v>
      </c>
      <c r="Z34" s="18">
        <f t="shared" si="10"/>
        <v>0</v>
      </c>
      <c r="AA34" s="17">
        <v>0</v>
      </c>
      <c r="AB34" s="18">
        <v>0</v>
      </c>
      <c r="AC34" s="17">
        <f t="shared" si="11"/>
        <v>0</v>
      </c>
      <c r="AD34" s="18">
        <f t="shared" si="12"/>
        <v>0</v>
      </c>
      <c r="AE34" s="17">
        <v>0</v>
      </c>
      <c r="AF34" s="18">
        <v>0</v>
      </c>
      <c r="AG34" s="59">
        <f t="shared" si="13"/>
        <v>0</v>
      </c>
      <c r="AH34" s="59">
        <f t="shared" si="14"/>
        <v>0</v>
      </c>
      <c r="AI34" s="59">
        <f t="shared" si="15"/>
        <v>0</v>
      </c>
      <c r="AJ34" s="55">
        <v>0</v>
      </c>
    </row>
    <row r="35" spans="2:36" ht="16.5" customHeight="1">
      <c r="B35" s="7" t="s">
        <v>50</v>
      </c>
      <c r="F35" s="56" t="s">
        <v>51</v>
      </c>
      <c r="G35" s="17">
        <v>0</v>
      </c>
      <c r="H35" s="17">
        <v>0</v>
      </c>
      <c r="I35" s="17">
        <v>0</v>
      </c>
      <c r="J35" s="18">
        <v>0</v>
      </c>
      <c r="K35" s="17">
        <v>0</v>
      </c>
      <c r="L35" s="18">
        <v>0</v>
      </c>
      <c r="M35" s="17">
        <f t="shared" si="3"/>
        <v>0</v>
      </c>
      <c r="N35" s="18">
        <f t="shared" si="4"/>
        <v>0</v>
      </c>
      <c r="O35" s="17">
        <v>0</v>
      </c>
      <c r="P35" s="18">
        <v>0</v>
      </c>
      <c r="Q35" s="17">
        <f t="shared" si="5"/>
        <v>0</v>
      </c>
      <c r="R35" s="18">
        <f t="shared" si="6"/>
        <v>0</v>
      </c>
      <c r="S35" s="17">
        <v>0</v>
      </c>
      <c r="T35" s="18">
        <v>0</v>
      </c>
      <c r="U35" s="17">
        <f t="shared" si="7"/>
        <v>0</v>
      </c>
      <c r="V35" s="18">
        <f t="shared" si="8"/>
        <v>0</v>
      </c>
      <c r="W35" s="17">
        <v>0</v>
      </c>
      <c r="X35" s="18">
        <v>0</v>
      </c>
      <c r="Y35" s="17">
        <f t="shared" si="9"/>
        <v>0</v>
      </c>
      <c r="Z35" s="18">
        <f t="shared" si="10"/>
        <v>0</v>
      </c>
      <c r="AA35" s="17">
        <v>0</v>
      </c>
      <c r="AB35" s="18">
        <v>0</v>
      </c>
      <c r="AC35" s="17">
        <f t="shared" si="11"/>
        <v>0</v>
      </c>
      <c r="AD35" s="18">
        <f t="shared" si="12"/>
        <v>0</v>
      </c>
      <c r="AE35" s="17">
        <v>0</v>
      </c>
      <c r="AF35" s="18">
        <v>0</v>
      </c>
      <c r="AG35" s="59">
        <f t="shared" si="13"/>
        <v>0</v>
      </c>
      <c r="AH35" s="59">
        <f t="shared" si="14"/>
        <v>0</v>
      </c>
      <c r="AI35" s="59">
        <f t="shared" si="15"/>
        <v>0</v>
      </c>
      <c r="AJ35" s="55">
        <v>0</v>
      </c>
    </row>
    <row r="36" spans="2:36" ht="16.5" customHeight="1">
      <c r="B36" s="7" t="s">
        <v>52</v>
      </c>
      <c r="F36" s="56" t="s">
        <v>53</v>
      </c>
      <c r="G36" s="17">
        <v>0</v>
      </c>
      <c r="H36" s="17">
        <v>0</v>
      </c>
      <c r="I36" s="17">
        <v>0</v>
      </c>
      <c r="J36" s="18">
        <v>0</v>
      </c>
      <c r="K36" s="17">
        <v>0</v>
      </c>
      <c r="L36" s="18">
        <v>0</v>
      </c>
      <c r="M36" s="17">
        <f t="shared" si="3"/>
        <v>0</v>
      </c>
      <c r="N36" s="18">
        <f t="shared" si="4"/>
        <v>0</v>
      </c>
      <c r="O36" s="17">
        <v>0</v>
      </c>
      <c r="P36" s="18">
        <v>0</v>
      </c>
      <c r="Q36" s="17">
        <f t="shared" si="5"/>
        <v>0</v>
      </c>
      <c r="R36" s="18">
        <f t="shared" si="6"/>
        <v>0</v>
      </c>
      <c r="S36" s="17">
        <v>0</v>
      </c>
      <c r="T36" s="18">
        <v>0</v>
      </c>
      <c r="U36" s="17">
        <f t="shared" si="7"/>
        <v>0</v>
      </c>
      <c r="V36" s="18">
        <f t="shared" si="8"/>
        <v>0</v>
      </c>
      <c r="W36" s="17">
        <v>0</v>
      </c>
      <c r="X36" s="18">
        <v>0</v>
      </c>
      <c r="Y36" s="17">
        <f t="shared" si="9"/>
        <v>0</v>
      </c>
      <c r="Z36" s="18">
        <f t="shared" si="10"/>
        <v>0</v>
      </c>
      <c r="AA36" s="17">
        <v>0</v>
      </c>
      <c r="AB36" s="18">
        <v>0</v>
      </c>
      <c r="AC36" s="17">
        <f t="shared" si="11"/>
        <v>0</v>
      </c>
      <c r="AD36" s="18">
        <f t="shared" si="12"/>
        <v>0</v>
      </c>
      <c r="AE36" s="17">
        <v>0</v>
      </c>
      <c r="AF36" s="18">
        <v>0</v>
      </c>
      <c r="AG36" s="59">
        <f>IF(AF36=0,0,IF(AE36=0,0,(AF36-AE36)/AE36*100))</f>
        <v>0</v>
      </c>
      <c r="AH36" s="59">
        <f t="shared" si="14"/>
        <v>0</v>
      </c>
      <c r="AI36" s="59">
        <f t="shared" si="15"/>
        <v>0</v>
      </c>
      <c r="AJ36" s="55">
        <v>0</v>
      </c>
    </row>
    <row r="37" spans="2:36" ht="16.5" customHeight="1">
      <c r="B37" s="7" t="s">
        <v>54</v>
      </c>
      <c r="F37" s="56" t="s">
        <v>55</v>
      </c>
      <c r="G37" s="17">
        <v>0</v>
      </c>
      <c r="H37" s="17">
        <v>0</v>
      </c>
      <c r="I37" s="17">
        <v>0</v>
      </c>
      <c r="J37" s="18">
        <v>0</v>
      </c>
      <c r="K37" s="17">
        <v>0</v>
      </c>
      <c r="L37" s="18">
        <v>0</v>
      </c>
      <c r="M37" s="17">
        <f t="shared" si="3"/>
        <v>0</v>
      </c>
      <c r="N37" s="18">
        <f t="shared" si="4"/>
        <v>0</v>
      </c>
      <c r="O37" s="17">
        <v>0</v>
      </c>
      <c r="P37" s="18">
        <v>0</v>
      </c>
      <c r="Q37" s="17">
        <f t="shared" si="5"/>
        <v>0</v>
      </c>
      <c r="R37" s="18">
        <f t="shared" si="6"/>
        <v>0</v>
      </c>
      <c r="S37" s="17">
        <v>0</v>
      </c>
      <c r="T37" s="18">
        <v>0</v>
      </c>
      <c r="U37" s="17">
        <f t="shared" si="7"/>
        <v>0</v>
      </c>
      <c r="V37" s="18">
        <f t="shared" si="8"/>
        <v>0</v>
      </c>
      <c r="W37" s="17">
        <v>0</v>
      </c>
      <c r="X37" s="18">
        <v>0</v>
      </c>
      <c r="Y37" s="17">
        <f t="shared" si="9"/>
        <v>0</v>
      </c>
      <c r="Z37" s="18">
        <f t="shared" si="10"/>
        <v>0</v>
      </c>
      <c r="AA37" s="17">
        <v>0</v>
      </c>
      <c r="AB37" s="18">
        <v>0</v>
      </c>
      <c r="AC37" s="17">
        <f t="shared" si="11"/>
        <v>0</v>
      </c>
      <c r="AD37" s="18">
        <f t="shared" si="12"/>
        <v>0</v>
      </c>
      <c r="AE37" s="17">
        <v>0</v>
      </c>
      <c r="AF37" s="18">
        <v>0</v>
      </c>
      <c r="AG37" s="59">
        <f t="shared" ref="AG37:AG77" si="16">IF(AF37=0,0,IF(AE37=0,0,(AF37-AE37)/AE37*100))</f>
        <v>0</v>
      </c>
      <c r="AH37" s="59">
        <f t="shared" si="14"/>
        <v>0</v>
      </c>
      <c r="AI37" s="59">
        <f t="shared" si="15"/>
        <v>0</v>
      </c>
      <c r="AJ37" s="55">
        <v>0</v>
      </c>
    </row>
    <row r="38" spans="2:36" ht="16.5" customHeight="1">
      <c r="B38" s="7" t="s">
        <v>56</v>
      </c>
      <c r="F38" s="56" t="s">
        <v>57</v>
      </c>
      <c r="G38" s="17">
        <v>0</v>
      </c>
      <c r="H38" s="17">
        <v>0</v>
      </c>
      <c r="I38" s="17">
        <v>0</v>
      </c>
      <c r="J38" s="18">
        <v>0</v>
      </c>
      <c r="K38" s="17">
        <v>0</v>
      </c>
      <c r="L38" s="18">
        <v>0</v>
      </c>
      <c r="M38" s="17">
        <f t="shared" si="3"/>
        <v>0</v>
      </c>
      <c r="N38" s="18">
        <f t="shared" si="4"/>
        <v>0</v>
      </c>
      <c r="O38" s="17">
        <v>0</v>
      </c>
      <c r="P38" s="18">
        <v>0</v>
      </c>
      <c r="Q38" s="17">
        <f t="shared" si="5"/>
        <v>0</v>
      </c>
      <c r="R38" s="18">
        <f t="shared" si="6"/>
        <v>0</v>
      </c>
      <c r="S38" s="17">
        <v>0</v>
      </c>
      <c r="T38" s="18">
        <v>0</v>
      </c>
      <c r="U38" s="17">
        <f t="shared" si="7"/>
        <v>0</v>
      </c>
      <c r="V38" s="18">
        <f t="shared" si="8"/>
        <v>0</v>
      </c>
      <c r="W38" s="17">
        <v>0</v>
      </c>
      <c r="X38" s="18">
        <v>0</v>
      </c>
      <c r="Y38" s="17">
        <f t="shared" si="9"/>
        <v>0</v>
      </c>
      <c r="Z38" s="18">
        <f t="shared" si="10"/>
        <v>0</v>
      </c>
      <c r="AA38" s="17">
        <v>0</v>
      </c>
      <c r="AB38" s="18">
        <v>0</v>
      </c>
      <c r="AC38" s="17">
        <f t="shared" si="11"/>
        <v>0</v>
      </c>
      <c r="AD38" s="18">
        <f t="shared" si="12"/>
        <v>0</v>
      </c>
      <c r="AE38" s="17">
        <v>0</v>
      </c>
      <c r="AF38" s="18">
        <v>0</v>
      </c>
      <c r="AG38" s="59">
        <f t="shared" si="16"/>
        <v>0</v>
      </c>
      <c r="AH38" s="59">
        <f t="shared" si="14"/>
        <v>0</v>
      </c>
      <c r="AI38" s="59">
        <f t="shared" si="15"/>
        <v>0</v>
      </c>
      <c r="AJ38" s="55">
        <v>0</v>
      </c>
    </row>
    <row r="39" spans="2:36" ht="16.5" customHeight="1">
      <c r="B39" s="7" t="s">
        <v>58</v>
      </c>
      <c r="F39" s="56" t="s">
        <v>59</v>
      </c>
      <c r="G39" s="17">
        <v>0</v>
      </c>
      <c r="H39" s="17">
        <v>0</v>
      </c>
      <c r="I39" s="17">
        <v>0</v>
      </c>
      <c r="J39" s="18">
        <v>0</v>
      </c>
      <c r="K39" s="17">
        <v>0</v>
      </c>
      <c r="L39" s="18">
        <v>0</v>
      </c>
      <c r="M39" s="17">
        <f t="shared" si="3"/>
        <v>0</v>
      </c>
      <c r="N39" s="18">
        <f t="shared" si="4"/>
        <v>0</v>
      </c>
      <c r="O39" s="17">
        <v>0</v>
      </c>
      <c r="P39" s="18">
        <v>0</v>
      </c>
      <c r="Q39" s="17">
        <f t="shared" si="5"/>
        <v>0</v>
      </c>
      <c r="R39" s="18">
        <f t="shared" si="6"/>
        <v>0</v>
      </c>
      <c r="S39" s="17">
        <v>0</v>
      </c>
      <c r="T39" s="18">
        <v>0</v>
      </c>
      <c r="U39" s="17">
        <f t="shared" si="7"/>
        <v>0</v>
      </c>
      <c r="V39" s="18">
        <f t="shared" si="8"/>
        <v>0</v>
      </c>
      <c r="W39" s="17">
        <v>0</v>
      </c>
      <c r="X39" s="18">
        <v>0</v>
      </c>
      <c r="Y39" s="17">
        <f t="shared" si="9"/>
        <v>0</v>
      </c>
      <c r="Z39" s="18">
        <f t="shared" si="10"/>
        <v>0</v>
      </c>
      <c r="AA39" s="17">
        <v>0</v>
      </c>
      <c r="AB39" s="18">
        <v>0</v>
      </c>
      <c r="AC39" s="17">
        <f t="shared" si="11"/>
        <v>0</v>
      </c>
      <c r="AD39" s="18">
        <f t="shared" si="12"/>
        <v>0</v>
      </c>
      <c r="AE39" s="17">
        <v>0</v>
      </c>
      <c r="AF39" s="18">
        <v>0</v>
      </c>
      <c r="AG39" s="59">
        <f t="shared" si="16"/>
        <v>0</v>
      </c>
      <c r="AH39" s="59">
        <f t="shared" si="14"/>
        <v>0</v>
      </c>
      <c r="AI39" s="59">
        <f t="shared" si="15"/>
        <v>0</v>
      </c>
      <c r="AJ39" s="55">
        <v>0</v>
      </c>
    </row>
    <row r="40" spans="2:36" ht="16.5" customHeight="1">
      <c r="B40" s="7" t="s">
        <v>60</v>
      </c>
      <c r="F40" s="56" t="s">
        <v>61</v>
      </c>
      <c r="G40" s="17">
        <v>0</v>
      </c>
      <c r="H40" s="17">
        <v>0</v>
      </c>
      <c r="I40" s="17">
        <v>0</v>
      </c>
      <c r="J40" s="18">
        <v>0</v>
      </c>
      <c r="K40" s="17">
        <v>0</v>
      </c>
      <c r="L40" s="18">
        <v>0</v>
      </c>
      <c r="M40" s="17">
        <f t="shared" si="3"/>
        <v>0</v>
      </c>
      <c r="N40" s="18">
        <f t="shared" si="4"/>
        <v>0</v>
      </c>
      <c r="O40" s="17">
        <v>0</v>
      </c>
      <c r="P40" s="18">
        <v>0</v>
      </c>
      <c r="Q40" s="17">
        <f t="shared" si="5"/>
        <v>0</v>
      </c>
      <c r="R40" s="18">
        <f t="shared" si="6"/>
        <v>0</v>
      </c>
      <c r="S40" s="17">
        <v>0</v>
      </c>
      <c r="T40" s="18">
        <v>0</v>
      </c>
      <c r="U40" s="17">
        <f t="shared" si="7"/>
        <v>0</v>
      </c>
      <c r="V40" s="18">
        <f t="shared" si="8"/>
        <v>0</v>
      </c>
      <c r="W40" s="17">
        <v>0</v>
      </c>
      <c r="X40" s="18">
        <v>0</v>
      </c>
      <c r="Y40" s="17">
        <f t="shared" si="9"/>
        <v>0</v>
      </c>
      <c r="Z40" s="18">
        <f t="shared" si="10"/>
        <v>0</v>
      </c>
      <c r="AA40" s="17">
        <v>0</v>
      </c>
      <c r="AB40" s="18">
        <v>0</v>
      </c>
      <c r="AC40" s="17">
        <f t="shared" si="11"/>
        <v>0</v>
      </c>
      <c r="AD40" s="18">
        <f t="shared" si="12"/>
        <v>0</v>
      </c>
      <c r="AE40" s="17">
        <v>0</v>
      </c>
      <c r="AF40" s="18">
        <v>0</v>
      </c>
      <c r="AG40" s="59">
        <f t="shared" si="16"/>
        <v>0</v>
      </c>
      <c r="AH40" s="59">
        <f t="shared" si="14"/>
        <v>0</v>
      </c>
      <c r="AI40" s="59">
        <f t="shared" si="15"/>
        <v>0</v>
      </c>
      <c r="AJ40" s="55">
        <v>0</v>
      </c>
    </row>
    <row r="41" spans="2:36" ht="16.5" customHeight="1">
      <c r="B41" s="7" t="s">
        <v>62</v>
      </c>
      <c r="F41" s="56" t="s">
        <v>63</v>
      </c>
      <c r="G41" s="17">
        <v>0</v>
      </c>
      <c r="H41" s="17">
        <v>0</v>
      </c>
      <c r="I41" s="17">
        <v>0</v>
      </c>
      <c r="J41" s="18">
        <v>0</v>
      </c>
      <c r="K41" s="17">
        <v>0</v>
      </c>
      <c r="L41" s="18">
        <v>0</v>
      </c>
      <c r="M41" s="17">
        <f t="shared" si="3"/>
        <v>0</v>
      </c>
      <c r="N41" s="18">
        <f t="shared" si="4"/>
        <v>0</v>
      </c>
      <c r="O41" s="17">
        <v>0</v>
      </c>
      <c r="P41" s="18">
        <v>0</v>
      </c>
      <c r="Q41" s="17">
        <f t="shared" si="5"/>
        <v>0</v>
      </c>
      <c r="R41" s="18">
        <f t="shared" si="6"/>
        <v>0</v>
      </c>
      <c r="S41" s="17">
        <v>0</v>
      </c>
      <c r="T41" s="18">
        <v>0</v>
      </c>
      <c r="U41" s="17">
        <f t="shared" si="7"/>
        <v>0</v>
      </c>
      <c r="V41" s="18">
        <f t="shared" si="8"/>
        <v>0</v>
      </c>
      <c r="W41" s="17">
        <v>0</v>
      </c>
      <c r="X41" s="18">
        <v>0</v>
      </c>
      <c r="Y41" s="17">
        <f t="shared" si="9"/>
        <v>0</v>
      </c>
      <c r="Z41" s="18">
        <f t="shared" si="10"/>
        <v>0</v>
      </c>
      <c r="AA41" s="17">
        <v>0</v>
      </c>
      <c r="AB41" s="18">
        <v>0</v>
      </c>
      <c r="AC41" s="17">
        <f t="shared" si="11"/>
        <v>0</v>
      </c>
      <c r="AD41" s="18">
        <f t="shared" si="12"/>
        <v>0</v>
      </c>
      <c r="AE41" s="17">
        <v>0</v>
      </c>
      <c r="AF41" s="18">
        <v>0</v>
      </c>
      <c r="AG41" s="59">
        <f t="shared" si="16"/>
        <v>0</v>
      </c>
      <c r="AH41" s="59">
        <f t="shared" si="14"/>
        <v>0</v>
      </c>
      <c r="AI41" s="59">
        <f t="shared" si="15"/>
        <v>0</v>
      </c>
      <c r="AJ41" s="55">
        <v>0</v>
      </c>
    </row>
    <row r="42" spans="2:36" ht="16.5" customHeight="1">
      <c r="B42" s="7" t="s">
        <v>64</v>
      </c>
      <c r="F42" s="56" t="s">
        <v>65</v>
      </c>
      <c r="G42" s="17">
        <v>0</v>
      </c>
      <c r="H42" s="17">
        <v>0</v>
      </c>
      <c r="I42" s="17">
        <v>0</v>
      </c>
      <c r="J42" s="18">
        <v>0</v>
      </c>
      <c r="K42" s="17">
        <v>0</v>
      </c>
      <c r="L42" s="18">
        <v>0</v>
      </c>
      <c r="M42" s="17">
        <f t="shared" si="3"/>
        <v>0</v>
      </c>
      <c r="N42" s="18">
        <f t="shared" si="4"/>
        <v>0</v>
      </c>
      <c r="O42" s="17">
        <v>0</v>
      </c>
      <c r="P42" s="18">
        <v>0</v>
      </c>
      <c r="Q42" s="17">
        <f t="shared" si="5"/>
        <v>0</v>
      </c>
      <c r="R42" s="18">
        <f t="shared" si="6"/>
        <v>0</v>
      </c>
      <c r="S42" s="17">
        <v>0</v>
      </c>
      <c r="T42" s="18">
        <v>0</v>
      </c>
      <c r="U42" s="17">
        <f t="shared" si="7"/>
        <v>0</v>
      </c>
      <c r="V42" s="18">
        <f t="shared" si="8"/>
        <v>0</v>
      </c>
      <c r="W42" s="17">
        <v>0</v>
      </c>
      <c r="X42" s="18">
        <v>0</v>
      </c>
      <c r="Y42" s="17">
        <f t="shared" si="9"/>
        <v>0</v>
      </c>
      <c r="Z42" s="18">
        <f t="shared" si="10"/>
        <v>0</v>
      </c>
      <c r="AA42" s="17">
        <v>0</v>
      </c>
      <c r="AB42" s="18">
        <v>0</v>
      </c>
      <c r="AC42" s="17">
        <f t="shared" si="11"/>
        <v>0</v>
      </c>
      <c r="AD42" s="18">
        <f t="shared" si="12"/>
        <v>0</v>
      </c>
      <c r="AE42" s="17">
        <v>0</v>
      </c>
      <c r="AF42" s="18">
        <v>0</v>
      </c>
      <c r="AG42" s="59">
        <f t="shared" si="16"/>
        <v>0</v>
      </c>
      <c r="AH42" s="59">
        <f t="shared" si="14"/>
        <v>0</v>
      </c>
      <c r="AI42" s="59">
        <f t="shared" si="15"/>
        <v>0</v>
      </c>
      <c r="AJ42" s="55">
        <v>0</v>
      </c>
    </row>
    <row r="43" spans="2:36" s="20" customFormat="1" ht="16.5" customHeight="1">
      <c r="B43" s="20" t="s">
        <v>66</v>
      </c>
      <c r="F43" s="47" t="s">
        <v>67</v>
      </c>
      <c r="G43" s="51">
        <v>4189448.13</v>
      </c>
      <c r="H43" s="51">
        <v>1370000</v>
      </c>
      <c r="I43" s="51">
        <v>45067.53</v>
      </c>
      <c r="J43" s="52">
        <v>198185.59</v>
      </c>
      <c r="K43" s="51">
        <v>1302662.69</v>
      </c>
      <c r="L43" s="52">
        <v>558985.94999999995</v>
      </c>
      <c r="M43" s="51">
        <f t="shared" si="3"/>
        <v>1257595.1599999999</v>
      </c>
      <c r="N43" s="52">
        <f t="shared" si="4"/>
        <v>360800.36</v>
      </c>
      <c r="O43" s="51">
        <v>2314246.1800000002</v>
      </c>
      <c r="P43" s="52">
        <v>1531983.66</v>
      </c>
      <c r="Q43" s="51">
        <f t="shared" si="5"/>
        <v>1011583.4900000002</v>
      </c>
      <c r="R43" s="52">
        <f t="shared" si="6"/>
        <v>972997.71</v>
      </c>
      <c r="S43" s="51">
        <v>2440739.52</v>
      </c>
      <c r="T43" s="52">
        <v>1577106.78</v>
      </c>
      <c r="U43" s="51">
        <f t="shared" si="7"/>
        <v>126493.33999999985</v>
      </c>
      <c r="V43" s="52">
        <f t="shared" si="8"/>
        <v>45123.120000000112</v>
      </c>
      <c r="W43" s="51">
        <v>2592811.1</v>
      </c>
      <c r="X43" s="52">
        <v>1758923.79</v>
      </c>
      <c r="Y43" s="51">
        <f t="shared" si="9"/>
        <v>152071.58000000007</v>
      </c>
      <c r="Z43" s="52">
        <f t="shared" si="10"/>
        <v>181817.01</v>
      </c>
      <c r="AA43" s="51">
        <v>2717467.39</v>
      </c>
      <c r="AB43" s="52">
        <v>1995424.83</v>
      </c>
      <c r="AC43" s="51">
        <f t="shared" si="11"/>
        <v>124656.29000000004</v>
      </c>
      <c r="AD43" s="52">
        <f t="shared" si="12"/>
        <v>236501.04000000004</v>
      </c>
      <c r="AE43" s="51">
        <v>2717467.39</v>
      </c>
      <c r="AF43" s="52">
        <v>1995424.83</v>
      </c>
      <c r="AG43" s="49">
        <f t="shared" si="16"/>
        <v>-26.570422248930836</v>
      </c>
      <c r="AH43" s="49">
        <f t="shared" si="14"/>
        <v>64.864567018759118</v>
      </c>
      <c r="AI43" s="49">
        <f t="shared" si="15"/>
        <v>145.65144744525549</v>
      </c>
      <c r="AJ43" s="53">
        <v>0</v>
      </c>
    </row>
    <row r="44" spans="2:36" ht="16.5" customHeight="1">
      <c r="B44" s="7" t="s">
        <v>68</v>
      </c>
      <c r="F44" s="56" t="s">
        <v>69</v>
      </c>
      <c r="G44" s="17">
        <v>4189448.13</v>
      </c>
      <c r="H44" s="17">
        <v>870000</v>
      </c>
      <c r="I44" s="17">
        <v>45067.53</v>
      </c>
      <c r="J44" s="18">
        <v>198185.59</v>
      </c>
      <c r="K44" s="17">
        <v>1302662.69</v>
      </c>
      <c r="L44" s="18">
        <v>558985.94999999995</v>
      </c>
      <c r="M44" s="17">
        <f t="shared" si="3"/>
        <v>1257595.1599999999</v>
      </c>
      <c r="N44" s="18">
        <f t="shared" si="4"/>
        <v>360800.36</v>
      </c>
      <c r="O44" s="17">
        <v>2314246.1800000002</v>
      </c>
      <c r="P44" s="18">
        <v>1531983.66</v>
      </c>
      <c r="Q44" s="17">
        <f t="shared" si="5"/>
        <v>1011583.4900000002</v>
      </c>
      <c r="R44" s="18">
        <f t="shared" si="6"/>
        <v>972997.71</v>
      </c>
      <c r="S44" s="17">
        <v>2440739.52</v>
      </c>
      <c r="T44" s="18">
        <v>1577106.78</v>
      </c>
      <c r="U44" s="17">
        <f t="shared" si="7"/>
        <v>126493.33999999985</v>
      </c>
      <c r="V44" s="18">
        <f t="shared" si="8"/>
        <v>45123.120000000112</v>
      </c>
      <c r="W44" s="17">
        <v>2592811.1</v>
      </c>
      <c r="X44" s="18">
        <v>1758923.79</v>
      </c>
      <c r="Y44" s="17">
        <f t="shared" si="9"/>
        <v>152071.58000000007</v>
      </c>
      <c r="Z44" s="18">
        <f t="shared" si="10"/>
        <v>181817.01</v>
      </c>
      <c r="AA44" s="17">
        <v>2717467.39</v>
      </c>
      <c r="AB44" s="18">
        <v>1995424.83</v>
      </c>
      <c r="AC44" s="17">
        <f t="shared" si="11"/>
        <v>124656.29000000004</v>
      </c>
      <c r="AD44" s="18">
        <f t="shared" si="12"/>
        <v>236501.04000000004</v>
      </c>
      <c r="AE44" s="17">
        <v>2717467.39</v>
      </c>
      <c r="AF44" s="18">
        <v>1995424.83</v>
      </c>
      <c r="AG44" s="59">
        <f t="shared" si="16"/>
        <v>-26.570422248930836</v>
      </c>
      <c r="AH44" s="59">
        <f t="shared" si="14"/>
        <v>64.864567018759118</v>
      </c>
      <c r="AI44" s="59">
        <f t="shared" si="15"/>
        <v>229.35917586206895</v>
      </c>
      <c r="AJ44" s="55">
        <v>0</v>
      </c>
    </row>
    <row r="45" spans="2:36" ht="16.5" customHeight="1">
      <c r="B45" s="7" t="s">
        <v>70</v>
      </c>
      <c r="F45" s="56" t="s">
        <v>71</v>
      </c>
      <c r="G45" s="17">
        <v>0</v>
      </c>
      <c r="H45" s="17">
        <v>0</v>
      </c>
      <c r="I45" s="17">
        <v>0</v>
      </c>
      <c r="J45" s="18">
        <v>0</v>
      </c>
      <c r="K45" s="17">
        <v>0</v>
      </c>
      <c r="L45" s="18">
        <v>0</v>
      </c>
      <c r="M45" s="17">
        <f t="shared" si="3"/>
        <v>0</v>
      </c>
      <c r="N45" s="18">
        <f t="shared" si="4"/>
        <v>0</v>
      </c>
      <c r="O45" s="17">
        <v>0</v>
      </c>
      <c r="P45" s="18">
        <v>0</v>
      </c>
      <c r="Q45" s="17">
        <f t="shared" si="5"/>
        <v>0</v>
      </c>
      <c r="R45" s="18">
        <f t="shared" si="6"/>
        <v>0</v>
      </c>
      <c r="S45" s="17">
        <v>0</v>
      </c>
      <c r="T45" s="18">
        <v>0</v>
      </c>
      <c r="U45" s="17">
        <f t="shared" si="7"/>
        <v>0</v>
      </c>
      <c r="V45" s="18">
        <f t="shared" si="8"/>
        <v>0</v>
      </c>
      <c r="W45" s="17">
        <v>0</v>
      </c>
      <c r="X45" s="18">
        <v>0</v>
      </c>
      <c r="Y45" s="17">
        <f t="shared" si="9"/>
        <v>0</v>
      </c>
      <c r="Z45" s="18">
        <f t="shared" si="10"/>
        <v>0</v>
      </c>
      <c r="AA45" s="17">
        <v>0</v>
      </c>
      <c r="AB45" s="18">
        <v>0</v>
      </c>
      <c r="AC45" s="17">
        <f t="shared" si="11"/>
        <v>0</v>
      </c>
      <c r="AD45" s="18">
        <f t="shared" si="12"/>
        <v>0</v>
      </c>
      <c r="AE45" s="17">
        <v>0</v>
      </c>
      <c r="AF45" s="18">
        <v>0</v>
      </c>
      <c r="AG45" s="59">
        <f t="shared" si="16"/>
        <v>0</v>
      </c>
      <c r="AH45" s="59">
        <f t="shared" si="14"/>
        <v>0</v>
      </c>
      <c r="AI45" s="59">
        <f t="shared" si="15"/>
        <v>0</v>
      </c>
      <c r="AJ45" s="55">
        <v>0</v>
      </c>
    </row>
    <row r="46" spans="2:36" ht="16.5" customHeight="1">
      <c r="B46" s="7" t="s">
        <v>72</v>
      </c>
      <c r="F46" s="56" t="s">
        <v>73</v>
      </c>
      <c r="G46" s="17">
        <v>0</v>
      </c>
      <c r="H46" s="17">
        <v>0</v>
      </c>
      <c r="I46" s="17">
        <v>0</v>
      </c>
      <c r="J46" s="18">
        <v>0</v>
      </c>
      <c r="K46" s="17">
        <v>0</v>
      </c>
      <c r="L46" s="18">
        <v>0</v>
      </c>
      <c r="M46" s="17">
        <f t="shared" si="3"/>
        <v>0</v>
      </c>
      <c r="N46" s="18">
        <f t="shared" si="4"/>
        <v>0</v>
      </c>
      <c r="O46" s="17">
        <v>0</v>
      </c>
      <c r="P46" s="18">
        <v>0</v>
      </c>
      <c r="Q46" s="17">
        <f t="shared" si="5"/>
        <v>0</v>
      </c>
      <c r="R46" s="18">
        <f t="shared" si="6"/>
        <v>0</v>
      </c>
      <c r="S46" s="17">
        <v>0</v>
      </c>
      <c r="T46" s="18">
        <v>0</v>
      </c>
      <c r="U46" s="17">
        <f t="shared" si="7"/>
        <v>0</v>
      </c>
      <c r="V46" s="18">
        <f t="shared" si="8"/>
        <v>0</v>
      </c>
      <c r="W46" s="17">
        <v>0</v>
      </c>
      <c r="X46" s="18">
        <v>0</v>
      </c>
      <c r="Y46" s="17">
        <f t="shared" si="9"/>
        <v>0</v>
      </c>
      <c r="Z46" s="18">
        <f t="shared" si="10"/>
        <v>0</v>
      </c>
      <c r="AA46" s="17">
        <v>0</v>
      </c>
      <c r="AB46" s="18">
        <v>0</v>
      </c>
      <c r="AC46" s="17">
        <f t="shared" si="11"/>
        <v>0</v>
      </c>
      <c r="AD46" s="18">
        <f t="shared" si="12"/>
        <v>0</v>
      </c>
      <c r="AE46" s="17">
        <v>0</v>
      </c>
      <c r="AF46" s="18">
        <v>0</v>
      </c>
      <c r="AG46" s="59">
        <f t="shared" si="16"/>
        <v>0</v>
      </c>
      <c r="AH46" s="59">
        <f t="shared" si="14"/>
        <v>0</v>
      </c>
      <c r="AI46" s="59">
        <f t="shared" si="15"/>
        <v>0</v>
      </c>
      <c r="AJ46" s="55">
        <v>0</v>
      </c>
    </row>
    <row r="47" spans="2:36" ht="16.5" customHeight="1">
      <c r="B47" s="7" t="s">
        <v>74</v>
      </c>
      <c r="F47" s="56" t="s">
        <v>75</v>
      </c>
      <c r="G47" s="17">
        <v>0</v>
      </c>
      <c r="H47" s="17">
        <v>0</v>
      </c>
      <c r="I47" s="17">
        <v>0</v>
      </c>
      <c r="J47" s="18">
        <v>0</v>
      </c>
      <c r="K47" s="17">
        <v>0</v>
      </c>
      <c r="L47" s="18">
        <v>0</v>
      </c>
      <c r="M47" s="17">
        <f t="shared" si="3"/>
        <v>0</v>
      </c>
      <c r="N47" s="18">
        <f t="shared" si="4"/>
        <v>0</v>
      </c>
      <c r="O47" s="17">
        <v>0</v>
      </c>
      <c r="P47" s="18">
        <v>0</v>
      </c>
      <c r="Q47" s="17">
        <f t="shared" si="5"/>
        <v>0</v>
      </c>
      <c r="R47" s="18">
        <f t="shared" si="6"/>
        <v>0</v>
      </c>
      <c r="S47" s="17">
        <v>0</v>
      </c>
      <c r="T47" s="18">
        <v>0</v>
      </c>
      <c r="U47" s="17">
        <f t="shared" si="7"/>
        <v>0</v>
      </c>
      <c r="V47" s="18">
        <f t="shared" si="8"/>
        <v>0</v>
      </c>
      <c r="W47" s="17">
        <v>0</v>
      </c>
      <c r="X47" s="18">
        <v>0</v>
      </c>
      <c r="Y47" s="17">
        <f t="shared" si="9"/>
        <v>0</v>
      </c>
      <c r="Z47" s="18">
        <f t="shared" si="10"/>
        <v>0</v>
      </c>
      <c r="AA47" s="17">
        <v>0</v>
      </c>
      <c r="AB47" s="18">
        <v>0</v>
      </c>
      <c r="AC47" s="17">
        <f t="shared" si="11"/>
        <v>0</v>
      </c>
      <c r="AD47" s="18">
        <f t="shared" si="12"/>
        <v>0</v>
      </c>
      <c r="AE47" s="17">
        <v>0</v>
      </c>
      <c r="AF47" s="18">
        <v>0</v>
      </c>
      <c r="AG47" s="59">
        <f t="shared" si="16"/>
        <v>0</v>
      </c>
      <c r="AH47" s="59">
        <f t="shared" si="14"/>
        <v>0</v>
      </c>
      <c r="AI47" s="59">
        <f t="shared" si="15"/>
        <v>0</v>
      </c>
      <c r="AJ47" s="55">
        <v>0</v>
      </c>
    </row>
    <row r="48" spans="2:36" ht="16.5" customHeight="1">
      <c r="B48" s="7" t="s">
        <v>76</v>
      </c>
      <c r="F48" s="56" t="s">
        <v>77</v>
      </c>
      <c r="G48" s="17">
        <v>0</v>
      </c>
      <c r="H48" s="17">
        <v>0</v>
      </c>
      <c r="I48" s="17">
        <v>0</v>
      </c>
      <c r="J48" s="18">
        <v>0</v>
      </c>
      <c r="K48" s="17">
        <v>0</v>
      </c>
      <c r="L48" s="18">
        <v>0</v>
      </c>
      <c r="M48" s="17">
        <f t="shared" si="3"/>
        <v>0</v>
      </c>
      <c r="N48" s="18">
        <f t="shared" si="4"/>
        <v>0</v>
      </c>
      <c r="O48" s="17">
        <v>0</v>
      </c>
      <c r="P48" s="18">
        <v>0</v>
      </c>
      <c r="Q48" s="17">
        <f t="shared" si="5"/>
        <v>0</v>
      </c>
      <c r="R48" s="18">
        <f t="shared" si="6"/>
        <v>0</v>
      </c>
      <c r="S48" s="17">
        <v>0</v>
      </c>
      <c r="T48" s="18">
        <v>0</v>
      </c>
      <c r="U48" s="17">
        <f t="shared" si="7"/>
        <v>0</v>
      </c>
      <c r="V48" s="18">
        <f t="shared" si="8"/>
        <v>0</v>
      </c>
      <c r="W48" s="17">
        <v>0</v>
      </c>
      <c r="X48" s="18">
        <v>0</v>
      </c>
      <c r="Y48" s="17">
        <f t="shared" si="9"/>
        <v>0</v>
      </c>
      <c r="Z48" s="18">
        <f t="shared" si="10"/>
        <v>0</v>
      </c>
      <c r="AA48" s="17">
        <v>0</v>
      </c>
      <c r="AB48" s="18">
        <v>0</v>
      </c>
      <c r="AC48" s="17">
        <f t="shared" si="11"/>
        <v>0</v>
      </c>
      <c r="AD48" s="18">
        <f t="shared" si="12"/>
        <v>0</v>
      </c>
      <c r="AE48" s="17">
        <v>0</v>
      </c>
      <c r="AF48" s="18">
        <v>0</v>
      </c>
      <c r="AG48" s="59">
        <f t="shared" si="16"/>
        <v>0</v>
      </c>
      <c r="AH48" s="59">
        <f t="shared" si="14"/>
        <v>0</v>
      </c>
      <c r="AI48" s="59">
        <f t="shared" si="15"/>
        <v>0</v>
      </c>
      <c r="AJ48" s="55">
        <v>0</v>
      </c>
    </row>
    <row r="49" spans="2:36" ht="16.5" customHeight="1">
      <c r="B49" s="7" t="s">
        <v>78</v>
      </c>
      <c r="F49" s="56" t="s">
        <v>79</v>
      </c>
      <c r="G49" s="17">
        <v>0</v>
      </c>
      <c r="H49" s="17">
        <v>500000</v>
      </c>
      <c r="I49" s="17">
        <v>0</v>
      </c>
      <c r="J49" s="18">
        <v>0</v>
      </c>
      <c r="K49" s="17">
        <v>0</v>
      </c>
      <c r="L49" s="18">
        <v>0</v>
      </c>
      <c r="M49" s="17">
        <f t="shared" si="3"/>
        <v>0</v>
      </c>
      <c r="N49" s="18">
        <f t="shared" si="4"/>
        <v>0</v>
      </c>
      <c r="O49" s="17">
        <v>0</v>
      </c>
      <c r="P49" s="18">
        <v>0</v>
      </c>
      <c r="Q49" s="17">
        <f t="shared" si="5"/>
        <v>0</v>
      </c>
      <c r="R49" s="18">
        <f t="shared" si="6"/>
        <v>0</v>
      </c>
      <c r="S49" s="17">
        <v>0</v>
      </c>
      <c r="T49" s="18">
        <v>0</v>
      </c>
      <c r="U49" s="17">
        <f t="shared" si="7"/>
        <v>0</v>
      </c>
      <c r="V49" s="18">
        <f t="shared" si="8"/>
        <v>0</v>
      </c>
      <c r="W49" s="17">
        <v>0</v>
      </c>
      <c r="X49" s="18">
        <v>0</v>
      </c>
      <c r="Y49" s="17">
        <f t="shared" si="9"/>
        <v>0</v>
      </c>
      <c r="Z49" s="18">
        <f t="shared" si="10"/>
        <v>0</v>
      </c>
      <c r="AA49" s="17">
        <v>0</v>
      </c>
      <c r="AB49" s="18">
        <v>0</v>
      </c>
      <c r="AC49" s="17">
        <f t="shared" si="11"/>
        <v>0</v>
      </c>
      <c r="AD49" s="18">
        <f t="shared" si="12"/>
        <v>0</v>
      </c>
      <c r="AE49" s="17">
        <v>0</v>
      </c>
      <c r="AF49" s="18">
        <v>0</v>
      </c>
      <c r="AG49" s="59">
        <f t="shared" si="16"/>
        <v>0</v>
      </c>
      <c r="AH49" s="59">
        <f t="shared" si="14"/>
        <v>0</v>
      </c>
      <c r="AI49" s="59">
        <f t="shared" si="15"/>
        <v>0</v>
      </c>
      <c r="AJ49" s="55">
        <v>0</v>
      </c>
    </row>
    <row r="50" spans="2:36" ht="16.5" customHeight="1">
      <c r="B50" s="7" t="s">
        <v>80</v>
      </c>
      <c r="F50" s="56" t="s">
        <v>81</v>
      </c>
      <c r="G50" s="17">
        <v>0</v>
      </c>
      <c r="H50" s="17">
        <v>0</v>
      </c>
      <c r="I50" s="17">
        <v>0</v>
      </c>
      <c r="J50" s="18">
        <v>0</v>
      </c>
      <c r="K50" s="17">
        <v>0</v>
      </c>
      <c r="L50" s="18">
        <v>0</v>
      </c>
      <c r="M50" s="17">
        <f t="shared" si="3"/>
        <v>0</v>
      </c>
      <c r="N50" s="18">
        <f t="shared" si="4"/>
        <v>0</v>
      </c>
      <c r="O50" s="17">
        <v>0</v>
      </c>
      <c r="P50" s="18">
        <v>0</v>
      </c>
      <c r="Q50" s="17">
        <f t="shared" si="5"/>
        <v>0</v>
      </c>
      <c r="R50" s="18">
        <f t="shared" si="6"/>
        <v>0</v>
      </c>
      <c r="S50" s="17">
        <v>0</v>
      </c>
      <c r="T50" s="18">
        <v>0</v>
      </c>
      <c r="U50" s="17">
        <f t="shared" si="7"/>
        <v>0</v>
      </c>
      <c r="V50" s="18">
        <f t="shared" si="8"/>
        <v>0</v>
      </c>
      <c r="W50" s="17">
        <v>0</v>
      </c>
      <c r="X50" s="18">
        <v>0</v>
      </c>
      <c r="Y50" s="17">
        <f t="shared" si="9"/>
        <v>0</v>
      </c>
      <c r="Z50" s="18">
        <f t="shared" si="10"/>
        <v>0</v>
      </c>
      <c r="AA50" s="17">
        <v>0</v>
      </c>
      <c r="AB50" s="18">
        <v>0</v>
      </c>
      <c r="AC50" s="17">
        <f t="shared" si="11"/>
        <v>0</v>
      </c>
      <c r="AD50" s="18">
        <f t="shared" si="12"/>
        <v>0</v>
      </c>
      <c r="AE50" s="17">
        <v>0</v>
      </c>
      <c r="AF50" s="18">
        <v>0</v>
      </c>
      <c r="AG50" s="59">
        <f t="shared" si="16"/>
        <v>0</v>
      </c>
      <c r="AH50" s="59">
        <f t="shared" si="14"/>
        <v>0</v>
      </c>
      <c r="AI50" s="59">
        <f t="shared" si="15"/>
        <v>0</v>
      </c>
      <c r="AJ50" s="55">
        <v>0</v>
      </c>
    </row>
    <row r="51" spans="2:36" s="20" customFormat="1" ht="16.5" customHeight="1">
      <c r="B51" s="20" t="s">
        <v>82</v>
      </c>
      <c r="F51" s="47" t="s">
        <v>83</v>
      </c>
      <c r="G51" s="51">
        <v>1039974159.01</v>
      </c>
      <c r="H51" s="51">
        <v>890749000</v>
      </c>
      <c r="I51" s="51">
        <v>132700000</v>
      </c>
      <c r="J51" s="52">
        <v>102000000</v>
      </c>
      <c r="K51" s="51">
        <v>186000160</v>
      </c>
      <c r="L51" s="52">
        <v>184000000</v>
      </c>
      <c r="M51" s="51">
        <f t="shared" si="3"/>
        <v>53300160</v>
      </c>
      <c r="N51" s="52">
        <f t="shared" si="4"/>
        <v>82000000</v>
      </c>
      <c r="O51" s="51">
        <v>212101680</v>
      </c>
      <c r="P51" s="52">
        <v>297344394.69999999</v>
      </c>
      <c r="Q51" s="51">
        <f t="shared" si="5"/>
        <v>26101520</v>
      </c>
      <c r="R51" s="52">
        <f t="shared" si="6"/>
        <v>113344394.69999999</v>
      </c>
      <c r="S51" s="51">
        <v>268101680</v>
      </c>
      <c r="T51" s="52">
        <v>332250394.69999999</v>
      </c>
      <c r="U51" s="51">
        <f t="shared" si="7"/>
        <v>56000000</v>
      </c>
      <c r="V51" s="52">
        <f t="shared" si="8"/>
        <v>34906000</v>
      </c>
      <c r="W51" s="51">
        <v>361101680</v>
      </c>
      <c r="X51" s="52">
        <v>375936346.69999999</v>
      </c>
      <c r="Y51" s="51">
        <f t="shared" si="9"/>
        <v>93000000</v>
      </c>
      <c r="Z51" s="52">
        <f t="shared" si="10"/>
        <v>43685952</v>
      </c>
      <c r="AA51" s="51">
        <v>16346680</v>
      </c>
      <c r="AB51" s="52">
        <v>406366506.69999999</v>
      </c>
      <c r="AC51" s="51">
        <f t="shared" si="11"/>
        <v>-344755000</v>
      </c>
      <c r="AD51" s="52">
        <f t="shared" si="12"/>
        <v>30430160</v>
      </c>
      <c r="AE51" s="51">
        <v>16346680</v>
      </c>
      <c r="AF51" s="52">
        <v>406366506.69999999</v>
      </c>
      <c r="AG51" s="49">
        <f t="shared" si="16"/>
        <v>2385.9268469193744</v>
      </c>
      <c r="AH51" s="49">
        <f t="shared" si="14"/>
        <v>1.5718352094018537</v>
      </c>
      <c r="AI51" s="49">
        <f t="shared" si="15"/>
        <v>45.62076485070429</v>
      </c>
      <c r="AJ51" s="53">
        <v>0</v>
      </c>
    </row>
    <row r="52" spans="2:36" ht="16.5" customHeight="1">
      <c r="B52" s="7" t="s">
        <v>84</v>
      </c>
      <c r="F52" s="56" t="s">
        <v>85</v>
      </c>
      <c r="G52" s="17">
        <v>0</v>
      </c>
      <c r="H52" s="17">
        <v>0</v>
      </c>
      <c r="I52" s="17">
        <v>0</v>
      </c>
      <c r="J52" s="18">
        <v>0</v>
      </c>
      <c r="K52" s="17">
        <v>0</v>
      </c>
      <c r="L52" s="18">
        <v>0</v>
      </c>
      <c r="M52" s="17">
        <f t="shared" si="3"/>
        <v>0</v>
      </c>
      <c r="N52" s="18">
        <f t="shared" si="4"/>
        <v>0</v>
      </c>
      <c r="O52" s="17">
        <v>0</v>
      </c>
      <c r="P52" s="18">
        <v>0</v>
      </c>
      <c r="Q52" s="17">
        <f t="shared" si="5"/>
        <v>0</v>
      </c>
      <c r="R52" s="18">
        <f t="shared" si="6"/>
        <v>0</v>
      </c>
      <c r="S52" s="17">
        <v>0</v>
      </c>
      <c r="T52" s="18">
        <v>0</v>
      </c>
      <c r="U52" s="17">
        <f t="shared" si="7"/>
        <v>0</v>
      </c>
      <c r="V52" s="18">
        <f t="shared" si="8"/>
        <v>0</v>
      </c>
      <c r="W52" s="17">
        <v>0</v>
      </c>
      <c r="X52" s="18">
        <v>0</v>
      </c>
      <c r="Y52" s="17">
        <f t="shared" si="9"/>
        <v>0</v>
      </c>
      <c r="Z52" s="18">
        <f t="shared" si="10"/>
        <v>0</v>
      </c>
      <c r="AA52" s="17">
        <v>0</v>
      </c>
      <c r="AB52" s="18">
        <v>0</v>
      </c>
      <c r="AC52" s="17">
        <f t="shared" si="11"/>
        <v>0</v>
      </c>
      <c r="AD52" s="18">
        <f t="shared" si="12"/>
        <v>0</v>
      </c>
      <c r="AE52" s="17">
        <v>0</v>
      </c>
      <c r="AF52" s="18">
        <v>0</v>
      </c>
      <c r="AG52" s="59">
        <f t="shared" si="16"/>
        <v>0</v>
      </c>
      <c r="AH52" s="59">
        <f t="shared" si="14"/>
        <v>0</v>
      </c>
      <c r="AI52" s="59">
        <f t="shared" si="15"/>
        <v>0</v>
      </c>
      <c r="AJ52" s="55">
        <v>0</v>
      </c>
    </row>
    <row r="53" spans="2:36" ht="16.5" customHeight="1">
      <c r="B53" s="7" t="s">
        <v>86</v>
      </c>
      <c r="F53" s="56" t="s">
        <v>87</v>
      </c>
      <c r="G53" s="17">
        <v>1012725400</v>
      </c>
      <c r="H53" s="17">
        <v>890749000</v>
      </c>
      <c r="I53" s="17">
        <v>132700000</v>
      </c>
      <c r="J53" s="18">
        <v>102000000</v>
      </c>
      <c r="K53" s="17">
        <v>184000000</v>
      </c>
      <c r="L53" s="18">
        <v>184000000</v>
      </c>
      <c r="M53" s="17">
        <f t="shared" si="3"/>
        <v>51300000</v>
      </c>
      <c r="N53" s="18">
        <f t="shared" si="4"/>
        <v>82000000</v>
      </c>
      <c r="O53" s="17">
        <v>206000000</v>
      </c>
      <c r="P53" s="18">
        <v>295300000</v>
      </c>
      <c r="Q53" s="17">
        <f t="shared" si="5"/>
        <v>22000000</v>
      </c>
      <c r="R53" s="18">
        <f t="shared" si="6"/>
        <v>111300000</v>
      </c>
      <c r="S53" s="17">
        <v>262000000</v>
      </c>
      <c r="T53" s="18">
        <v>329300000</v>
      </c>
      <c r="U53" s="17">
        <f t="shared" si="7"/>
        <v>56000000</v>
      </c>
      <c r="V53" s="18">
        <f t="shared" si="8"/>
        <v>34000000</v>
      </c>
      <c r="W53" s="17">
        <v>354000000</v>
      </c>
      <c r="X53" s="18">
        <v>367300000</v>
      </c>
      <c r="Y53" s="17">
        <f t="shared" si="9"/>
        <v>92000000</v>
      </c>
      <c r="Z53" s="18">
        <f t="shared" si="10"/>
        <v>38000000</v>
      </c>
      <c r="AA53" s="17">
        <v>0</v>
      </c>
      <c r="AB53" s="18">
        <v>396300000</v>
      </c>
      <c r="AC53" s="17">
        <f t="shared" si="11"/>
        <v>0</v>
      </c>
      <c r="AD53" s="18">
        <f t="shared" si="12"/>
        <v>29000000</v>
      </c>
      <c r="AE53" s="17">
        <v>0</v>
      </c>
      <c r="AF53" s="18">
        <v>396300000</v>
      </c>
      <c r="AG53" s="59">
        <f t="shared" si="16"/>
        <v>0</v>
      </c>
      <c r="AH53" s="59">
        <f t="shared" si="14"/>
        <v>0</v>
      </c>
      <c r="AI53" s="59">
        <f t="shared" si="15"/>
        <v>44.490647758234928</v>
      </c>
      <c r="AJ53" s="55">
        <v>0</v>
      </c>
    </row>
    <row r="54" spans="2:36" ht="16.5" customHeight="1">
      <c r="B54" s="7" t="s">
        <v>88</v>
      </c>
      <c r="F54" s="56" t="s">
        <v>89</v>
      </c>
      <c r="G54" s="17">
        <v>0</v>
      </c>
      <c r="H54" s="17">
        <v>0</v>
      </c>
      <c r="I54" s="17">
        <v>0</v>
      </c>
      <c r="J54" s="18">
        <v>0</v>
      </c>
      <c r="K54" s="17">
        <v>0</v>
      </c>
      <c r="L54" s="18">
        <v>0</v>
      </c>
      <c r="M54" s="17">
        <f t="shared" si="3"/>
        <v>0</v>
      </c>
      <c r="N54" s="18">
        <f t="shared" si="4"/>
        <v>0</v>
      </c>
      <c r="O54" s="17">
        <v>0</v>
      </c>
      <c r="P54" s="18">
        <v>0</v>
      </c>
      <c r="Q54" s="17">
        <f t="shared" si="5"/>
        <v>0</v>
      </c>
      <c r="R54" s="18">
        <f t="shared" si="6"/>
        <v>0</v>
      </c>
      <c r="S54" s="17">
        <v>0</v>
      </c>
      <c r="T54" s="18">
        <v>0</v>
      </c>
      <c r="U54" s="17">
        <f t="shared" si="7"/>
        <v>0</v>
      </c>
      <c r="V54" s="18">
        <f t="shared" si="8"/>
        <v>0</v>
      </c>
      <c r="W54" s="17">
        <v>0</v>
      </c>
      <c r="X54" s="18">
        <v>0</v>
      </c>
      <c r="Y54" s="17">
        <f t="shared" si="9"/>
        <v>0</v>
      </c>
      <c r="Z54" s="18">
        <f t="shared" si="10"/>
        <v>0</v>
      </c>
      <c r="AA54" s="17">
        <v>0</v>
      </c>
      <c r="AB54" s="18">
        <v>0</v>
      </c>
      <c r="AC54" s="17">
        <f t="shared" si="11"/>
        <v>0</v>
      </c>
      <c r="AD54" s="18">
        <f t="shared" si="12"/>
        <v>0</v>
      </c>
      <c r="AE54" s="17">
        <v>0</v>
      </c>
      <c r="AF54" s="18">
        <v>0</v>
      </c>
      <c r="AG54" s="59">
        <f t="shared" si="16"/>
        <v>0</v>
      </c>
      <c r="AH54" s="59">
        <f t="shared" si="14"/>
        <v>0</v>
      </c>
      <c r="AI54" s="59">
        <f t="shared" si="15"/>
        <v>0</v>
      </c>
      <c r="AJ54" s="55">
        <v>0</v>
      </c>
    </row>
    <row r="55" spans="2:36" ht="16.5" customHeight="1">
      <c r="B55" s="7" t="s">
        <v>90</v>
      </c>
      <c r="F55" s="56" t="s">
        <v>91</v>
      </c>
      <c r="G55" s="17">
        <v>27248759.010000002</v>
      </c>
      <c r="H55" s="17">
        <v>0</v>
      </c>
      <c r="I55" s="17">
        <v>0</v>
      </c>
      <c r="J55" s="18">
        <v>0</v>
      </c>
      <c r="K55" s="17">
        <v>2000160</v>
      </c>
      <c r="L55" s="18">
        <v>0</v>
      </c>
      <c r="M55" s="17">
        <f t="shared" si="3"/>
        <v>2000160</v>
      </c>
      <c r="N55" s="18">
        <f t="shared" si="4"/>
        <v>0</v>
      </c>
      <c r="O55" s="17">
        <v>6101680</v>
      </c>
      <c r="P55" s="18">
        <v>2044394.7</v>
      </c>
      <c r="Q55" s="17">
        <f t="shared" si="5"/>
        <v>4101520</v>
      </c>
      <c r="R55" s="18">
        <f t="shared" si="6"/>
        <v>2044394.7</v>
      </c>
      <c r="S55" s="17">
        <v>6101680</v>
      </c>
      <c r="T55" s="18">
        <v>2950394.7</v>
      </c>
      <c r="U55" s="17">
        <f t="shared" si="7"/>
        <v>0</v>
      </c>
      <c r="V55" s="18">
        <f t="shared" si="8"/>
        <v>906000.00000000023</v>
      </c>
      <c r="W55" s="17">
        <v>7101680</v>
      </c>
      <c r="X55" s="18">
        <v>8636346.6999999993</v>
      </c>
      <c r="Y55" s="17">
        <f t="shared" si="9"/>
        <v>1000000</v>
      </c>
      <c r="Z55" s="18">
        <f t="shared" si="10"/>
        <v>5685951.9999999991</v>
      </c>
      <c r="AA55" s="17">
        <v>16346680</v>
      </c>
      <c r="AB55" s="18">
        <v>10066506.699999999</v>
      </c>
      <c r="AC55" s="17">
        <f t="shared" si="11"/>
        <v>9245000</v>
      </c>
      <c r="AD55" s="18">
        <f t="shared" si="12"/>
        <v>1430160</v>
      </c>
      <c r="AE55" s="17">
        <v>16346680</v>
      </c>
      <c r="AF55" s="18">
        <v>10066506.699999999</v>
      </c>
      <c r="AG55" s="59">
        <f t="shared" si="16"/>
        <v>-38.418647089194877</v>
      </c>
      <c r="AH55" s="59">
        <f t="shared" si="14"/>
        <v>59.990548538379109</v>
      </c>
      <c r="AI55" s="59">
        <f t="shared" si="15"/>
        <v>0</v>
      </c>
      <c r="AJ55" s="55">
        <v>0</v>
      </c>
    </row>
    <row r="56" spans="2:36" ht="16.5" customHeight="1">
      <c r="B56" s="7" t="s">
        <v>92</v>
      </c>
      <c r="F56" s="56" t="s">
        <v>93</v>
      </c>
      <c r="G56" s="17">
        <v>0</v>
      </c>
      <c r="H56" s="17">
        <v>0</v>
      </c>
      <c r="I56" s="17">
        <v>0</v>
      </c>
      <c r="J56" s="18">
        <v>0</v>
      </c>
      <c r="K56" s="17">
        <v>0</v>
      </c>
      <c r="L56" s="18">
        <v>0</v>
      </c>
      <c r="M56" s="17">
        <f t="shared" si="3"/>
        <v>0</v>
      </c>
      <c r="N56" s="18">
        <f t="shared" si="4"/>
        <v>0</v>
      </c>
      <c r="O56" s="17">
        <v>0</v>
      </c>
      <c r="P56" s="18">
        <v>0</v>
      </c>
      <c r="Q56" s="17">
        <f t="shared" si="5"/>
        <v>0</v>
      </c>
      <c r="R56" s="18">
        <f t="shared" si="6"/>
        <v>0</v>
      </c>
      <c r="S56" s="17">
        <v>0</v>
      </c>
      <c r="T56" s="18">
        <v>0</v>
      </c>
      <c r="U56" s="17">
        <f t="shared" si="7"/>
        <v>0</v>
      </c>
      <c r="V56" s="18">
        <f t="shared" si="8"/>
        <v>0</v>
      </c>
      <c r="W56" s="17">
        <v>0</v>
      </c>
      <c r="X56" s="18">
        <v>0</v>
      </c>
      <c r="Y56" s="17">
        <f t="shared" si="9"/>
        <v>0</v>
      </c>
      <c r="Z56" s="18">
        <f t="shared" si="10"/>
        <v>0</v>
      </c>
      <c r="AA56" s="17">
        <v>0</v>
      </c>
      <c r="AB56" s="18">
        <v>0</v>
      </c>
      <c r="AC56" s="17">
        <f t="shared" si="11"/>
        <v>0</v>
      </c>
      <c r="AD56" s="18">
        <f t="shared" si="12"/>
        <v>0</v>
      </c>
      <c r="AE56" s="17">
        <v>0</v>
      </c>
      <c r="AF56" s="18">
        <v>0</v>
      </c>
      <c r="AG56" s="59">
        <f t="shared" si="16"/>
        <v>0</v>
      </c>
      <c r="AH56" s="59">
        <f t="shared" si="14"/>
        <v>0</v>
      </c>
      <c r="AI56" s="59">
        <f t="shared" si="15"/>
        <v>0</v>
      </c>
      <c r="AJ56" s="55">
        <v>0</v>
      </c>
    </row>
    <row r="57" spans="2:36" ht="16.5" customHeight="1">
      <c r="B57" s="7" t="s">
        <v>94</v>
      </c>
      <c r="F57" s="56" t="s">
        <v>95</v>
      </c>
      <c r="G57" s="17">
        <v>0</v>
      </c>
      <c r="H57" s="17">
        <v>0</v>
      </c>
      <c r="I57" s="17">
        <v>0</v>
      </c>
      <c r="J57" s="18">
        <v>0</v>
      </c>
      <c r="K57" s="17">
        <v>0</v>
      </c>
      <c r="L57" s="18">
        <v>0</v>
      </c>
      <c r="M57" s="17">
        <f t="shared" ref="M57:M77" si="17">IF(K57=0,0,K57-I57)</f>
        <v>0</v>
      </c>
      <c r="N57" s="18">
        <f t="shared" ref="N57:N77" si="18">IF(L57=0,0,L57-J57)</f>
        <v>0</v>
      </c>
      <c r="O57" s="17">
        <v>0</v>
      </c>
      <c r="P57" s="18">
        <v>0</v>
      </c>
      <c r="Q57" s="17">
        <f t="shared" ref="Q57:Q77" si="19">IF(O57=0,0,O57-K57)</f>
        <v>0</v>
      </c>
      <c r="R57" s="18">
        <f t="shared" ref="R57:R77" si="20">IF(P57=0,0,P57-L57)</f>
        <v>0</v>
      </c>
      <c r="S57" s="17">
        <v>0</v>
      </c>
      <c r="T57" s="18">
        <v>0</v>
      </c>
      <c r="U57" s="17">
        <f t="shared" ref="U57:U77" si="21">IF(S57=0,0,S57-O57)</f>
        <v>0</v>
      </c>
      <c r="V57" s="18">
        <f t="shared" ref="V57:V77" si="22">IF(T57=0,0,T57-P57)</f>
        <v>0</v>
      </c>
      <c r="W57" s="17">
        <v>0</v>
      </c>
      <c r="X57" s="18">
        <v>0</v>
      </c>
      <c r="Y57" s="17">
        <f t="shared" ref="Y57:Y77" si="23">IF(W57=0,0,W57-S57)</f>
        <v>0</v>
      </c>
      <c r="Z57" s="18">
        <f t="shared" ref="Z57:Z77" si="24">IF(X57=0,0,X57-T57)</f>
        <v>0</v>
      </c>
      <c r="AA57" s="17">
        <v>0</v>
      </c>
      <c r="AB57" s="18">
        <v>0</v>
      </c>
      <c r="AC57" s="17">
        <f t="shared" ref="AC57:AC77" si="25">IF(AA57=0,0,AA57-W57)</f>
        <v>0</v>
      </c>
      <c r="AD57" s="18">
        <f t="shared" ref="AD57:AD77" si="26">IF(AB57=0,0,AB57-X57)</f>
        <v>0</v>
      </c>
      <c r="AE57" s="17">
        <v>0</v>
      </c>
      <c r="AF57" s="18">
        <v>0</v>
      </c>
      <c r="AG57" s="59">
        <f t="shared" si="16"/>
        <v>0</v>
      </c>
      <c r="AH57" s="59">
        <f t="shared" ref="AH57:AH77" si="27">IF(AE57=0,0,IF(G57=0,0,AE57/G57*100))</f>
        <v>0</v>
      </c>
      <c r="AI57" s="59">
        <f t="shared" ref="AI57:AI77" si="28">IF(AF57=0,0,IF(H57=0,0,AF57/H57*100))</f>
        <v>0</v>
      </c>
      <c r="AJ57" s="55">
        <v>0</v>
      </c>
    </row>
    <row r="58" spans="2:36" s="20" customFormat="1" ht="16.5" customHeight="1">
      <c r="B58" s="20" t="s">
        <v>96</v>
      </c>
      <c r="F58" s="47" t="s">
        <v>97</v>
      </c>
      <c r="G58" s="51">
        <v>527948288.61000001</v>
      </c>
      <c r="H58" s="51">
        <v>28630000</v>
      </c>
      <c r="I58" s="51">
        <v>298.5</v>
      </c>
      <c r="J58" s="52">
        <v>3388</v>
      </c>
      <c r="K58" s="51">
        <v>88340107.519999996</v>
      </c>
      <c r="L58" s="52">
        <v>105353180.79000001</v>
      </c>
      <c r="M58" s="51">
        <f t="shared" si="17"/>
        <v>88339809.019999996</v>
      </c>
      <c r="N58" s="52">
        <f t="shared" si="18"/>
        <v>105349792.79000001</v>
      </c>
      <c r="O58" s="51">
        <v>119139148.83</v>
      </c>
      <c r="P58" s="52">
        <v>159557849.44</v>
      </c>
      <c r="Q58" s="51">
        <f t="shared" si="19"/>
        <v>30799041.310000002</v>
      </c>
      <c r="R58" s="52">
        <f t="shared" si="20"/>
        <v>54204668.649999991</v>
      </c>
      <c r="S58" s="51">
        <v>170570114.63</v>
      </c>
      <c r="T58" s="52">
        <v>229778036.58000001</v>
      </c>
      <c r="U58" s="51">
        <f t="shared" si="21"/>
        <v>51430965.799999997</v>
      </c>
      <c r="V58" s="52">
        <f t="shared" si="22"/>
        <v>70220187.140000015</v>
      </c>
      <c r="W58" s="51">
        <v>228042164.24000001</v>
      </c>
      <c r="X58" s="52">
        <v>281999105.51999998</v>
      </c>
      <c r="Y58" s="51">
        <f t="shared" si="23"/>
        <v>57472049.610000014</v>
      </c>
      <c r="Z58" s="52">
        <f t="shared" si="24"/>
        <v>52221068.939999968</v>
      </c>
      <c r="AA58" s="51">
        <v>279286782.93000001</v>
      </c>
      <c r="AB58" s="52">
        <v>336536600.94999999</v>
      </c>
      <c r="AC58" s="51">
        <f t="shared" si="25"/>
        <v>51244618.689999998</v>
      </c>
      <c r="AD58" s="52">
        <f t="shared" si="26"/>
        <v>54537495.430000007</v>
      </c>
      <c r="AE58" s="51">
        <v>279286782.93000001</v>
      </c>
      <c r="AF58" s="52">
        <v>336536600.94999999</v>
      </c>
      <c r="AG58" s="49">
        <f t="shared" si="16"/>
        <v>20.498577633854225</v>
      </c>
      <c r="AH58" s="49">
        <f t="shared" si="27"/>
        <v>52.900405012262773</v>
      </c>
      <c r="AI58" s="49">
        <f t="shared" si="28"/>
        <v>1175.4683931191059</v>
      </c>
      <c r="AJ58" s="53">
        <v>0</v>
      </c>
    </row>
    <row r="59" spans="2:36" ht="16.5" customHeight="1">
      <c r="B59" s="7" t="s">
        <v>98</v>
      </c>
      <c r="F59" s="56" t="s">
        <v>99</v>
      </c>
      <c r="G59" s="17">
        <v>35356.06</v>
      </c>
      <c r="H59" s="17">
        <v>0</v>
      </c>
      <c r="I59" s="17">
        <v>11.6</v>
      </c>
      <c r="J59" s="18">
        <v>0</v>
      </c>
      <c r="K59" s="17">
        <v>418.99</v>
      </c>
      <c r="L59" s="18">
        <v>0.76</v>
      </c>
      <c r="M59" s="17">
        <f t="shared" si="17"/>
        <v>407.39</v>
      </c>
      <c r="N59" s="18">
        <f t="shared" si="18"/>
        <v>0.76</v>
      </c>
      <c r="O59" s="17">
        <v>432.68</v>
      </c>
      <c r="P59" s="18">
        <v>0.76</v>
      </c>
      <c r="Q59" s="17">
        <f t="shared" si="19"/>
        <v>13.689999999999998</v>
      </c>
      <c r="R59" s="18">
        <f t="shared" si="20"/>
        <v>0</v>
      </c>
      <c r="S59" s="17">
        <v>460.8</v>
      </c>
      <c r="T59" s="18">
        <v>0.76</v>
      </c>
      <c r="U59" s="17">
        <f t="shared" si="21"/>
        <v>28.120000000000005</v>
      </c>
      <c r="V59" s="18">
        <f t="shared" si="22"/>
        <v>0</v>
      </c>
      <c r="W59" s="17">
        <v>30807.759999999998</v>
      </c>
      <c r="X59" s="18">
        <v>3017.89</v>
      </c>
      <c r="Y59" s="17">
        <f t="shared" si="23"/>
        <v>30346.959999999999</v>
      </c>
      <c r="Z59" s="18">
        <f t="shared" si="24"/>
        <v>3017.1299999999997</v>
      </c>
      <c r="AA59" s="17">
        <v>31011.85</v>
      </c>
      <c r="AB59" s="18">
        <v>3017.89</v>
      </c>
      <c r="AC59" s="17">
        <f t="shared" si="25"/>
        <v>204.09000000000015</v>
      </c>
      <c r="AD59" s="18">
        <f t="shared" si="26"/>
        <v>0</v>
      </c>
      <c r="AE59" s="17">
        <v>31011.85</v>
      </c>
      <c r="AF59" s="18">
        <v>3017.89</v>
      </c>
      <c r="AG59" s="59">
        <f t="shared" si="16"/>
        <v>-90.268590877358164</v>
      </c>
      <c r="AH59" s="59">
        <f t="shared" si="27"/>
        <v>87.712969148711707</v>
      </c>
      <c r="AI59" s="59">
        <f t="shared" si="28"/>
        <v>0</v>
      </c>
      <c r="AJ59" s="55">
        <v>0</v>
      </c>
    </row>
    <row r="60" spans="2:36" ht="16.5" customHeight="1">
      <c r="B60" s="7" t="s">
        <v>100</v>
      </c>
      <c r="F60" s="57" t="s">
        <v>101</v>
      </c>
      <c r="G60" s="57">
        <v>525813787.49000001</v>
      </c>
      <c r="H60" s="57">
        <v>28000000</v>
      </c>
      <c r="I60" s="57">
        <v>0</v>
      </c>
      <c r="J60" s="57">
        <v>0</v>
      </c>
      <c r="K60" s="57">
        <v>88238354.230000004</v>
      </c>
      <c r="L60" s="57">
        <v>105326015.55</v>
      </c>
      <c r="M60" s="17">
        <f t="shared" si="17"/>
        <v>88238354.230000004</v>
      </c>
      <c r="N60" s="18">
        <f t="shared" si="18"/>
        <v>105326015.55</v>
      </c>
      <c r="O60" s="17">
        <v>119002328.17</v>
      </c>
      <c r="P60" s="18">
        <v>159406395.97</v>
      </c>
      <c r="Q60" s="17">
        <f t="shared" si="19"/>
        <v>30763973.939999998</v>
      </c>
      <c r="R60" s="18">
        <f t="shared" si="20"/>
        <v>54080380.420000002</v>
      </c>
      <c r="S60" s="17">
        <v>170408318.44</v>
      </c>
      <c r="T60" s="18">
        <v>229377423.78999999</v>
      </c>
      <c r="U60" s="17">
        <f t="shared" si="21"/>
        <v>51405990.269999996</v>
      </c>
      <c r="V60" s="18">
        <f t="shared" si="22"/>
        <v>69971027.819999993</v>
      </c>
      <c r="W60" s="17">
        <v>227564494.41</v>
      </c>
      <c r="X60" s="18">
        <v>281361894.25999999</v>
      </c>
      <c r="Y60" s="17">
        <f t="shared" si="23"/>
        <v>57156175.969999999</v>
      </c>
      <c r="Z60" s="18">
        <f t="shared" si="24"/>
        <v>51984470.469999999</v>
      </c>
      <c r="AA60" s="17">
        <v>278752499.75</v>
      </c>
      <c r="AB60" s="18">
        <v>335614319.74000001</v>
      </c>
      <c r="AC60" s="17">
        <f t="shared" si="25"/>
        <v>51188005.340000004</v>
      </c>
      <c r="AD60" s="18">
        <f t="shared" si="26"/>
        <v>54252425.480000019</v>
      </c>
      <c r="AE60" s="17">
        <v>278752499.75</v>
      </c>
      <c r="AF60" s="18">
        <v>335614319.74000001</v>
      </c>
      <c r="AG60" s="59">
        <f t="shared" si="16"/>
        <v>20.398676259763302</v>
      </c>
      <c r="AH60" s="59">
        <f t="shared" si="27"/>
        <v>53.013539466250933</v>
      </c>
      <c r="AI60" s="59">
        <f t="shared" si="28"/>
        <v>1198.6225705000002</v>
      </c>
      <c r="AJ60" s="57">
        <v>0</v>
      </c>
    </row>
    <row r="61" spans="2:36" ht="16.5" customHeight="1">
      <c r="B61" s="7" t="s">
        <v>102</v>
      </c>
      <c r="F61" s="57" t="s">
        <v>103</v>
      </c>
      <c r="G61" s="57">
        <v>536916.51</v>
      </c>
      <c r="H61" s="57">
        <v>180000</v>
      </c>
      <c r="I61" s="57">
        <v>0</v>
      </c>
      <c r="J61" s="57">
        <v>0</v>
      </c>
      <c r="K61" s="57">
        <v>31600.74</v>
      </c>
      <c r="L61" s="57">
        <v>16703.66</v>
      </c>
      <c r="M61" s="17">
        <f t="shared" si="17"/>
        <v>31600.74</v>
      </c>
      <c r="N61" s="18">
        <f t="shared" si="18"/>
        <v>16703.66</v>
      </c>
      <c r="O61" s="17">
        <v>36720.699999999997</v>
      </c>
      <c r="P61" s="18">
        <v>21181.49</v>
      </c>
      <c r="Q61" s="17">
        <f t="shared" si="19"/>
        <v>5119.9599999999955</v>
      </c>
      <c r="R61" s="18">
        <f t="shared" si="20"/>
        <v>4477.8300000000017</v>
      </c>
      <c r="S61" s="17">
        <v>43823.58</v>
      </c>
      <c r="T61" s="18">
        <v>27052.69</v>
      </c>
      <c r="U61" s="17">
        <f t="shared" si="21"/>
        <v>7102.8800000000047</v>
      </c>
      <c r="V61" s="18">
        <f t="shared" si="22"/>
        <v>5871.1999999999971</v>
      </c>
      <c r="W61" s="17">
        <v>67500.06</v>
      </c>
      <c r="X61" s="18">
        <v>62650.39</v>
      </c>
      <c r="Y61" s="17">
        <f t="shared" si="23"/>
        <v>23676.479999999996</v>
      </c>
      <c r="Z61" s="18">
        <f t="shared" si="24"/>
        <v>35597.699999999997</v>
      </c>
      <c r="AA61" s="17">
        <v>60909.52</v>
      </c>
      <c r="AB61" s="18">
        <v>131214.32</v>
      </c>
      <c r="AC61" s="17">
        <f t="shared" si="25"/>
        <v>-6590.5400000000009</v>
      </c>
      <c r="AD61" s="18">
        <f t="shared" si="26"/>
        <v>68563.930000000008</v>
      </c>
      <c r="AE61" s="17">
        <v>60909.52</v>
      </c>
      <c r="AF61" s="18">
        <v>131214.32</v>
      </c>
      <c r="AG61" s="59">
        <f t="shared" si="16"/>
        <v>115.42497790164825</v>
      </c>
      <c r="AH61" s="59">
        <f t="shared" si="27"/>
        <v>11.344318691187201</v>
      </c>
      <c r="AI61" s="59">
        <f t="shared" si="28"/>
        <v>72.896844444444454</v>
      </c>
      <c r="AJ61" s="57">
        <v>0</v>
      </c>
    </row>
    <row r="62" spans="2:36" ht="16.5" customHeight="1">
      <c r="B62" s="7" t="s">
        <v>104</v>
      </c>
      <c r="F62" s="57" t="s">
        <v>105</v>
      </c>
      <c r="G62" s="57">
        <v>1562228.55</v>
      </c>
      <c r="H62" s="57">
        <v>450000</v>
      </c>
      <c r="I62" s="57">
        <v>286.89999999999998</v>
      </c>
      <c r="J62" s="57">
        <v>3388</v>
      </c>
      <c r="K62" s="57">
        <v>69733.56</v>
      </c>
      <c r="L62" s="57">
        <v>10460.82</v>
      </c>
      <c r="M62" s="17">
        <f t="shared" si="17"/>
        <v>69446.66</v>
      </c>
      <c r="N62" s="18">
        <f t="shared" si="18"/>
        <v>7072.82</v>
      </c>
      <c r="O62" s="17">
        <v>99667.28</v>
      </c>
      <c r="P62" s="18">
        <v>130271.22</v>
      </c>
      <c r="Q62" s="17">
        <f t="shared" si="19"/>
        <v>29933.72</v>
      </c>
      <c r="R62" s="18">
        <f t="shared" si="20"/>
        <v>119810.4</v>
      </c>
      <c r="S62" s="17">
        <v>117511.81</v>
      </c>
      <c r="T62" s="18">
        <v>373559.34</v>
      </c>
      <c r="U62" s="17">
        <f t="shared" si="21"/>
        <v>17844.53</v>
      </c>
      <c r="V62" s="18">
        <f t="shared" si="22"/>
        <v>243288.12000000002</v>
      </c>
      <c r="W62" s="17">
        <v>379362.01</v>
      </c>
      <c r="X62" s="18">
        <v>571542.98</v>
      </c>
      <c r="Y62" s="17">
        <f t="shared" si="23"/>
        <v>261850.2</v>
      </c>
      <c r="Z62" s="18">
        <f t="shared" si="24"/>
        <v>197983.63999999996</v>
      </c>
      <c r="AA62" s="17">
        <v>442361.81</v>
      </c>
      <c r="AB62" s="18">
        <v>788049</v>
      </c>
      <c r="AC62" s="17">
        <f t="shared" si="25"/>
        <v>62999.799999999988</v>
      </c>
      <c r="AD62" s="18">
        <f t="shared" si="26"/>
        <v>216506.02000000002</v>
      </c>
      <c r="AE62" s="17">
        <v>442361.81</v>
      </c>
      <c r="AF62" s="18">
        <v>788049</v>
      </c>
      <c r="AG62" s="59">
        <f t="shared" si="16"/>
        <v>78.145803318781077</v>
      </c>
      <c r="AH62" s="59">
        <f t="shared" si="27"/>
        <v>28.31607513510107</v>
      </c>
      <c r="AI62" s="59">
        <f t="shared" si="28"/>
        <v>175.12200000000001</v>
      </c>
      <c r="AJ62" s="57">
        <v>0</v>
      </c>
    </row>
    <row r="63" spans="2:36" s="20" customFormat="1" ht="16.5" customHeight="1">
      <c r="B63" s="20" t="s">
        <v>106</v>
      </c>
      <c r="F63" s="47" t="s">
        <v>107</v>
      </c>
      <c r="G63" s="51">
        <v>83817.740000000005</v>
      </c>
      <c r="H63" s="51">
        <v>0</v>
      </c>
      <c r="I63" s="51">
        <v>0</v>
      </c>
      <c r="J63" s="52">
        <v>0</v>
      </c>
      <c r="K63" s="51">
        <v>227.58</v>
      </c>
      <c r="L63" s="52">
        <v>0</v>
      </c>
      <c r="M63" s="51">
        <f t="shared" si="17"/>
        <v>227.58</v>
      </c>
      <c r="N63" s="52">
        <f t="shared" si="18"/>
        <v>0</v>
      </c>
      <c r="O63" s="51">
        <v>0</v>
      </c>
      <c r="P63" s="52">
        <v>222039.2</v>
      </c>
      <c r="Q63" s="51">
        <f t="shared" si="19"/>
        <v>0</v>
      </c>
      <c r="R63" s="52">
        <f t="shared" si="20"/>
        <v>222039.2</v>
      </c>
      <c r="S63" s="51">
        <v>0</v>
      </c>
      <c r="T63" s="52">
        <v>2.5099999999999998</v>
      </c>
      <c r="U63" s="51">
        <f t="shared" si="21"/>
        <v>0</v>
      </c>
      <c r="V63" s="52">
        <f t="shared" si="22"/>
        <v>-222036.69</v>
      </c>
      <c r="W63" s="51">
        <v>0</v>
      </c>
      <c r="X63" s="52">
        <v>311.23</v>
      </c>
      <c r="Y63" s="51">
        <f t="shared" si="23"/>
        <v>0</v>
      </c>
      <c r="Z63" s="52">
        <f t="shared" si="24"/>
        <v>308.72000000000003</v>
      </c>
      <c r="AA63" s="51">
        <v>0</v>
      </c>
      <c r="AB63" s="52">
        <v>850.79</v>
      </c>
      <c r="AC63" s="51">
        <f t="shared" si="25"/>
        <v>0</v>
      </c>
      <c r="AD63" s="52">
        <f t="shared" si="26"/>
        <v>539.55999999999995</v>
      </c>
      <c r="AE63" s="51">
        <v>0</v>
      </c>
      <c r="AF63" s="52">
        <v>850.79</v>
      </c>
      <c r="AG63" s="49">
        <f t="shared" si="16"/>
        <v>0</v>
      </c>
      <c r="AH63" s="49">
        <f t="shared" si="27"/>
        <v>0</v>
      </c>
      <c r="AI63" s="49">
        <f t="shared" si="28"/>
        <v>0</v>
      </c>
      <c r="AJ63" s="53">
        <v>0</v>
      </c>
    </row>
    <row r="64" spans="2:36" ht="16.5" customHeight="1">
      <c r="B64" s="7" t="s">
        <v>108</v>
      </c>
      <c r="F64" s="57" t="s">
        <v>109</v>
      </c>
      <c r="G64" s="57">
        <v>0</v>
      </c>
      <c r="H64" s="57">
        <v>0</v>
      </c>
      <c r="I64" s="57">
        <v>0</v>
      </c>
      <c r="J64" s="57">
        <v>0</v>
      </c>
      <c r="K64" s="57">
        <v>0</v>
      </c>
      <c r="L64" s="57">
        <v>0</v>
      </c>
      <c r="M64" s="17">
        <f t="shared" si="17"/>
        <v>0</v>
      </c>
      <c r="N64" s="18">
        <f t="shared" si="18"/>
        <v>0</v>
      </c>
      <c r="O64" s="17">
        <v>0</v>
      </c>
      <c r="P64" s="18">
        <v>0</v>
      </c>
      <c r="Q64" s="17">
        <f t="shared" si="19"/>
        <v>0</v>
      </c>
      <c r="R64" s="18">
        <f t="shared" si="20"/>
        <v>0</v>
      </c>
      <c r="S64" s="17">
        <v>0</v>
      </c>
      <c r="T64" s="18">
        <v>0</v>
      </c>
      <c r="U64" s="17">
        <f t="shared" si="21"/>
        <v>0</v>
      </c>
      <c r="V64" s="18">
        <f t="shared" si="22"/>
        <v>0</v>
      </c>
      <c r="W64" s="17">
        <v>0</v>
      </c>
      <c r="X64" s="18">
        <v>0</v>
      </c>
      <c r="Y64" s="17">
        <f t="shared" si="23"/>
        <v>0</v>
      </c>
      <c r="Z64" s="18">
        <f t="shared" si="24"/>
        <v>0</v>
      </c>
      <c r="AA64" s="17">
        <v>0</v>
      </c>
      <c r="AB64" s="18">
        <v>0</v>
      </c>
      <c r="AC64" s="17">
        <f t="shared" si="25"/>
        <v>0</v>
      </c>
      <c r="AD64" s="18">
        <f t="shared" si="26"/>
        <v>0</v>
      </c>
      <c r="AE64" s="17">
        <v>0</v>
      </c>
      <c r="AF64" s="18">
        <v>0</v>
      </c>
      <c r="AG64" s="59">
        <f t="shared" si="16"/>
        <v>0</v>
      </c>
      <c r="AH64" s="59">
        <f t="shared" si="27"/>
        <v>0</v>
      </c>
      <c r="AI64" s="59">
        <f t="shared" si="28"/>
        <v>0</v>
      </c>
      <c r="AJ64" s="57">
        <v>0</v>
      </c>
    </row>
    <row r="65" spans="2:36" ht="16.5" customHeight="1">
      <c r="B65" s="7" t="s">
        <v>110</v>
      </c>
      <c r="F65" s="57" t="s">
        <v>111</v>
      </c>
      <c r="G65" s="57">
        <v>83817.740000000005</v>
      </c>
      <c r="H65" s="57">
        <v>0</v>
      </c>
      <c r="I65" s="57">
        <v>0</v>
      </c>
      <c r="J65" s="57">
        <v>0</v>
      </c>
      <c r="K65" s="57">
        <v>227.58</v>
      </c>
      <c r="L65" s="57">
        <v>0</v>
      </c>
      <c r="M65" s="17">
        <f t="shared" si="17"/>
        <v>227.58</v>
      </c>
      <c r="N65" s="18">
        <f t="shared" si="18"/>
        <v>0</v>
      </c>
      <c r="O65" s="17">
        <v>0</v>
      </c>
      <c r="P65" s="18">
        <v>222039.2</v>
      </c>
      <c r="Q65" s="17">
        <f t="shared" si="19"/>
        <v>0</v>
      </c>
      <c r="R65" s="18">
        <f t="shared" si="20"/>
        <v>222039.2</v>
      </c>
      <c r="S65" s="17">
        <v>0</v>
      </c>
      <c r="T65" s="18">
        <v>2.5099999999999998</v>
      </c>
      <c r="U65" s="17">
        <f t="shared" si="21"/>
        <v>0</v>
      </c>
      <c r="V65" s="18">
        <f t="shared" si="22"/>
        <v>-222036.69</v>
      </c>
      <c r="W65" s="17">
        <v>0</v>
      </c>
      <c r="X65" s="18">
        <v>311.23</v>
      </c>
      <c r="Y65" s="17">
        <f t="shared" si="23"/>
        <v>0</v>
      </c>
      <c r="Z65" s="18">
        <f t="shared" si="24"/>
        <v>308.72000000000003</v>
      </c>
      <c r="AA65" s="17">
        <v>0</v>
      </c>
      <c r="AB65" s="18">
        <v>850.79</v>
      </c>
      <c r="AC65" s="17">
        <f t="shared" si="25"/>
        <v>0</v>
      </c>
      <c r="AD65" s="18">
        <f t="shared" si="26"/>
        <v>539.55999999999995</v>
      </c>
      <c r="AE65" s="17">
        <v>0</v>
      </c>
      <c r="AF65" s="18">
        <v>850.79</v>
      </c>
      <c r="AG65" s="59">
        <f t="shared" si="16"/>
        <v>0</v>
      </c>
      <c r="AH65" s="59">
        <f t="shared" si="27"/>
        <v>0</v>
      </c>
      <c r="AI65" s="59">
        <f t="shared" si="28"/>
        <v>0</v>
      </c>
      <c r="AJ65" s="57">
        <v>0</v>
      </c>
    </row>
    <row r="66" spans="2:36" ht="16.5" customHeight="1">
      <c r="B66" s="7" t="s">
        <v>112</v>
      </c>
      <c r="E66" s="45" t="s">
        <v>1</v>
      </c>
      <c r="F66" s="57" t="s">
        <v>113</v>
      </c>
      <c r="G66" s="57">
        <v>0</v>
      </c>
      <c r="H66" s="57">
        <v>0</v>
      </c>
      <c r="I66" s="57">
        <v>0</v>
      </c>
      <c r="J66" s="57">
        <v>0</v>
      </c>
      <c r="K66" s="57">
        <v>0</v>
      </c>
      <c r="L66" s="57">
        <v>0</v>
      </c>
      <c r="M66" s="17">
        <f t="shared" si="17"/>
        <v>0</v>
      </c>
      <c r="N66" s="18">
        <f t="shared" si="18"/>
        <v>0</v>
      </c>
      <c r="O66" s="17">
        <v>0</v>
      </c>
      <c r="P66" s="18">
        <v>0</v>
      </c>
      <c r="Q66" s="17">
        <f t="shared" si="19"/>
        <v>0</v>
      </c>
      <c r="R66" s="18">
        <f t="shared" si="20"/>
        <v>0</v>
      </c>
      <c r="S66" s="17">
        <v>0</v>
      </c>
      <c r="T66" s="18">
        <v>0</v>
      </c>
      <c r="U66" s="17">
        <f t="shared" si="21"/>
        <v>0</v>
      </c>
      <c r="V66" s="18">
        <f t="shared" si="22"/>
        <v>0</v>
      </c>
      <c r="W66" s="17">
        <v>0</v>
      </c>
      <c r="X66" s="18">
        <v>0</v>
      </c>
      <c r="Y66" s="17">
        <f t="shared" si="23"/>
        <v>0</v>
      </c>
      <c r="Z66" s="18">
        <f t="shared" si="24"/>
        <v>0</v>
      </c>
      <c r="AA66" s="17">
        <v>0</v>
      </c>
      <c r="AB66" s="18">
        <v>0</v>
      </c>
      <c r="AC66" s="17">
        <f t="shared" si="25"/>
        <v>0</v>
      </c>
      <c r="AD66" s="18">
        <f t="shared" si="26"/>
        <v>0</v>
      </c>
      <c r="AE66" s="17">
        <v>0</v>
      </c>
      <c r="AF66" s="18">
        <v>0</v>
      </c>
      <c r="AG66" s="59">
        <f t="shared" si="16"/>
        <v>0</v>
      </c>
      <c r="AH66" s="59">
        <f t="shared" si="27"/>
        <v>0</v>
      </c>
      <c r="AI66" s="59">
        <f t="shared" si="28"/>
        <v>0</v>
      </c>
      <c r="AJ66" s="57">
        <v>0</v>
      </c>
    </row>
    <row r="67" spans="2:36" ht="16.5" customHeight="1">
      <c r="B67" s="7" t="s">
        <v>114</v>
      </c>
      <c r="E67" s="45" t="s">
        <v>1</v>
      </c>
      <c r="F67" s="57" t="s">
        <v>115</v>
      </c>
      <c r="G67" s="57">
        <v>0</v>
      </c>
      <c r="H67" s="57">
        <v>0</v>
      </c>
      <c r="I67" s="57">
        <v>0</v>
      </c>
      <c r="J67" s="57">
        <v>0</v>
      </c>
      <c r="K67" s="57">
        <v>0</v>
      </c>
      <c r="L67" s="57">
        <v>0</v>
      </c>
      <c r="M67" s="17">
        <f t="shared" si="17"/>
        <v>0</v>
      </c>
      <c r="N67" s="18">
        <f t="shared" si="18"/>
        <v>0</v>
      </c>
      <c r="O67" s="17">
        <v>0</v>
      </c>
      <c r="P67" s="18">
        <v>0</v>
      </c>
      <c r="Q67" s="17">
        <f t="shared" si="19"/>
        <v>0</v>
      </c>
      <c r="R67" s="18">
        <f t="shared" si="20"/>
        <v>0</v>
      </c>
      <c r="S67" s="17">
        <v>0</v>
      </c>
      <c r="T67" s="18">
        <v>0</v>
      </c>
      <c r="U67" s="17">
        <f t="shared" si="21"/>
        <v>0</v>
      </c>
      <c r="V67" s="18">
        <f t="shared" si="22"/>
        <v>0</v>
      </c>
      <c r="W67" s="17">
        <v>0</v>
      </c>
      <c r="X67" s="18">
        <v>0</v>
      </c>
      <c r="Y67" s="17">
        <f t="shared" si="23"/>
        <v>0</v>
      </c>
      <c r="Z67" s="18">
        <f t="shared" si="24"/>
        <v>0</v>
      </c>
      <c r="AA67" s="17">
        <v>0</v>
      </c>
      <c r="AB67" s="18">
        <v>0</v>
      </c>
      <c r="AC67" s="17">
        <f t="shared" si="25"/>
        <v>0</v>
      </c>
      <c r="AD67" s="18">
        <f t="shared" si="26"/>
        <v>0</v>
      </c>
      <c r="AE67" s="17">
        <v>0</v>
      </c>
      <c r="AF67" s="18">
        <v>0</v>
      </c>
      <c r="AG67" s="59">
        <f t="shared" si="16"/>
        <v>0</v>
      </c>
      <c r="AH67" s="59">
        <f t="shared" si="27"/>
        <v>0</v>
      </c>
      <c r="AI67" s="59">
        <f t="shared" si="28"/>
        <v>0</v>
      </c>
      <c r="AJ67" s="57">
        <v>0</v>
      </c>
    </row>
    <row r="68" spans="2:36" s="20" customFormat="1" ht="16.5" customHeight="1">
      <c r="B68" s="20" t="s">
        <v>116</v>
      </c>
      <c r="E68" s="60" t="s">
        <v>1</v>
      </c>
      <c r="F68" s="47" t="s">
        <v>117</v>
      </c>
      <c r="G68" s="51">
        <v>0</v>
      </c>
      <c r="H68" s="51">
        <v>0</v>
      </c>
      <c r="I68" s="51">
        <v>0</v>
      </c>
      <c r="J68" s="52">
        <v>0</v>
      </c>
      <c r="K68" s="51">
        <v>0</v>
      </c>
      <c r="L68" s="52">
        <v>0</v>
      </c>
      <c r="M68" s="51">
        <f t="shared" si="17"/>
        <v>0</v>
      </c>
      <c r="N68" s="52">
        <f t="shared" si="18"/>
        <v>0</v>
      </c>
      <c r="O68" s="51">
        <v>0</v>
      </c>
      <c r="P68" s="52">
        <v>0</v>
      </c>
      <c r="Q68" s="51">
        <f t="shared" si="19"/>
        <v>0</v>
      </c>
      <c r="R68" s="52">
        <f t="shared" si="20"/>
        <v>0</v>
      </c>
      <c r="S68" s="51">
        <v>0</v>
      </c>
      <c r="T68" s="52">
        <v>0</v>
      </c>
      <c r="U68" s="51">
        <f t="shared" si="21"/>
        <v>0</v>
      </c>
      <c r="V68" s="52">
        <f t="shared" si="22"/>
        <v>0</v>
      </c>
      <c r="W68" s="51">
        <v>0</v>
      </c>
      <c r="X68" s="52">
        <v>0</v>
      </c>
      <c r="Y68" s="51">
        <f t="shared" si="23"/>
        <v>0</v>
      </c>
      <c r="Z68" s="52">
        <f t="shared" si="24"/>
        <v>0</v>
      </c>
      <c r="AA68" s="51">
        <v>0</v>
      </c>
      <c r="AB68" s="52">
        <v>0</v>
      </c>
      <c r="AC68" s="51">
        <f t="shared" si="25"/>
        <v>0</v>
      </c>
      <c r="AD68" s="52">
        <f t="shared" si="26"/>
        <v>0</v>
      </c>
      <c r="AE68" s="51">
        <v>0</v>
      </c>
      <c r="AF68" s="52">
        <v>0</v>
      </c>
      <c r="AG68" s="49">
        <f t="shared" si="16"/>
        <v>0</v>
      </c>
      <c r="AH68" s="49">
        <f t="shared" si="27"/>
        <v>0</v>
      </c>
      <c r="AI68" s="49">
        <f t="shared" si="28"/>
        <v>0</v>
      </c>
      <c r="AJ68" s="53">
        <v>0</v>
      </c>
    </row>
    <row r="69" spans="2:36" ht="16.5" customHeight="1">
      <c r="B69" s="7" t="s">
        <v>118</v>
      </c>
      <c r="E69" s="45" t="s">
        <v>1</v>
      </c>
      <c r="F69" s="57" t="s">
        <v>119</v>
      </c>
      <c r="G69" s="57">
        <v>0</v>
      </c>
      <c r="H69" s="57">
        <v>0</v>
      </c>
      <c r="I69" s="57">
        <v>0</v>
      </c>
      <c r="J69" s="57">
        <v>0</v>
      </c>
      <c r="K69" s="57">
        <v>0</v>
      </c>
      <c r="L69" s="57">
        <v>0</v>
      </c>
      <c r="M69" s="17">
        <f t="shared" si="17"/>
        <v>0</v>
      </c>
      <c r="N69" s="18">
        <f t="shared" si="18"/>
        <v>0</v>
      </c>
      <c r="O69" s="17">
        <v>0</v>
      </c>
      <c r="P69" s="18">
        <v>0</v>
      </c>
      <c r="Q69" s="17">
        <f t="shared" si="19"/>
        <v>0</v>
      </c>
      <c r="R69" s="18">
        <f t="shared" si="20"/>
        <v>0</v>
      </c>
      <c r="S69" s="17">
        <v>0</v>
      </c>
      <c r="T69" s="18">
        <v>0</v>
      </c>
      <c r="U69" s="17">
        <f t="shared" si="21"/>
        <v>0</v>
      </c>
      <c r="V69" s="18">
        <f t="shared" si="22"/>
        <v>0</v>
      </c>
      <c r="W69" s="17">
        <v>0</v>
      </c>
      <c r="X69" s="18">
        <v>0</v>
      </c>
      <c r="Y69" s="17">
        <f t="shared" si="23"/>
        <v>0</v>
      </c>
      <c r="Z69" s="18">
        <f t="shared" si="24"/>
        <v>0</v>
      </c>
      <c r="AA69" s="17">
        <v>0</v>
      </c>
      <c r="AB69" s="18">
        <v>0</v>
      </c>
      <c r="AC69" s="17">
        <f t="shared" si="25"/>
        <v>0</v>
      </c>
      <c r="AD69" s="18">
        <f t="shared" si="26"/>
        <v>0</v>
      </c>
      <c r="AE69" s="17">
        <v>0</v>
      </c>
      <c r="AF69" s="18">
        <v>0</v>
      </c>
      <c r="AG69" s="59">
        <f t="shared" si="16"/>
        <v>0</v>
      </c>
      <c r="AH69" s="59">
        <f t="shared" si="27"/>
        <v>0</v>
      </c>
      <c r="AI69" s="59">
        <f t="shared" si="28"/>
        <v>0</v>
      </c>
      <c r="AJ69" s="57">
        <v>0</v>
      </c>
    </row>
    <row r="70" spans="2:36" ht="16.5" customHeight="1">
      <c r="B70" s="7" t="s">
        <v>120</v>
      </c>
      <c r="E70" s="45" t="s">
        <v>1</v>
      </c>
      <c r="F70" s="57" t="s">
        <v>121</v>
      </c>
      <c r="G70" s="57">
        <v>0</v>
      </c>
      <c r="H70" s="57">
        <v>0</v>
      </c>
      <c r="I70" s="57">
        <v>0</v>
      </c>
      <c r="J70" s="57">
        <v>0</v>
      </c>
      <c r="K70" s="57">
        <v>0</v>
      </c>
      <c r="L70" s="57">
        <v>0</v>
      </c>
      <c r="M70" s="17">
        <f t="shared" si="17"/>
        <v>0</v>
      </c>
      <c r="N70" s="18">
        <f t="shared" si="18"/>
        <v>0</v>
      </c>
      <c r="O70" s="17">
        <v>0</v>
      </c>
      <c r="P70" s="18">
        <v>0</v>
      </c>
      <c r="Q70" s="17">
        <f t="shared" si="19"/>
        <v>0</v>
      </c>
      <c r="R70" s="18">
        <f t="shared" si="20"/>
        <v>0</v>
      </c>
      <c r="S70" s="17">
        <v>0</v>
      </c>
      <c r="T70" s="18">
        <v>0</v>
      </c>
      <c r="U70" s="17">
        <f t="shared" si="21"/>
        <v>0</v>
      </c>
      <c r="V70" s="18">
        <f t="shared" si="22"/>
        <v>0</v>
      </c>
      <c r="W70" s="17">
        <v>0</v>
      </c>
      <c r="X70" s="18">
        <v>0</v>
      </c>
      <c r="Y70" s="17">
        <f t="shared" si="23"/>
        <v>0</v>
      </c>
      <c r="Z70" s="18">
        <f t="shared" si="24"/>
        <v>0</v>
      </c>
      <c r="AA70" s="17">
        <v>0</v>
      </c>
      <c r="AB70" s="18">
        <v>0</v>
      </c>
      <c r="AC70" s="17">
        <f t="shared" si="25"/>
        <v>0</v>
      </c>
      <c r="AD70" s="18">
        <f t="shared" si="26"/>
        <v>0</v>
      </c>
      <c r="AE70" s="17">
        <v>0</v>
      </c>
      <c r="AF70" s="18">
        <v>0</v>
      </c>
      <c r="AG70" s="59">
        <f t="shared" si="16"/>
        <v>0</v>
      </c>
      <c r="AH70" s="59">
        <f t="shared" si="27"/>
        <v>0</v>
      </c>
      <c r="AI70" s="59">
        <f t="shared" si="28"/>
        <v>0</v>
      </c>
      <c r="AJ70" s="57">
        <v>0</v>
      </c>
    </row>
    <row r="71" spans="2:36" s="20" customFormat="1" ht="16.5" customHeight="1">
      <c r="B71" s="20" t="s">
        <v>122</v>
      </c>
      <c r="E71" s="60" t="s">
        <v>1</v>
      </c>
      <c r="F71" s="47" t="s">
        <v>123</v>
      </c>
      <c r="G71" s="51">
        <v>0</v>
      </c>
      <c r="H71" s="51">
        <v>0</v>
      </c>
      <c r="I71" s="51">
        <v>0</v>
      </c>
      <c r="J71" s="52">
        <v>0</v>
      </c>
      <c r="K71" s="51">
        <v>0</v>
      </c>
      <c r="L71" s="52">
        <v>0</v>
      </c>
      <c r="M71" s="51">
        <f t="shared" si="17"/>
        <v>0</v>
      </c>
      <c r="N71" s="52">
        <f t="shared" si="18"/>
        <v>0</v>
      </c>
      <c r="O71" s="51">
        <v>0</v>
      </c>
      <c r="P71" s="52">
        <v>0</v>
      </c>
      <c r="Q71" s="51">
        <f t="shared" si="19"/>
        <v>0</v>
      </c>
      <c r="R71" s="52">
        <f t="shared" si="20"/>
        <v>0</v>
      </c>
      <c r="S71" s="51">
        <v>0</v>
      </c>
      <c r="T71" s="52">
        <v>0</v>
      </c>
      <c r="U71" s="51">
        <f t="shared" si="21"/>
        <v>0</v>
      </c>
      <c r="V71" s="52">
        <f t="shared" si="22"/>
        <v>0</v>
      </c>
      <c r="W71" s="51">
        <v>0</v>
      </c>
      <c r="X71" s="52">
        <v>0</v>
      </c>
      <c r="Y71" s="51">
        <f t="shared" si="23"/>
        <v>0</v>
      </c>
      <c r="Z71" s="52">
        <f t="shared" si="24"/>
        <v>0</v>
      </c>
      <c r="AA71" s="51">
        <v>0</v>
      </c>
      <c r="AB71" s="52">
        <v>0</v>
      </c>
      <c r="AC71" s="51">
        <f t="shared" si="25"/>
        <v>0</v>
      </c>
      <c r="AD71" s="52">
        <f t="shared" si="26"/>
        <v>0</v>
      </c>
      <c r="AE71" s="51">
        <v>0</v>
      </c>
      <c r="AF71" s="52">
        <v>0</v>
      </c>
      <c r="AG71" s="49">
        <f t="shared" si="16"/>
        <v>0</v>
      </c>
      <c r="AH71" s="49">
        <f t="shared" si="27"/>
        <v>0</v>
      </c>
      <c r="AI71" s="49">
        <f t="shared" si="28"/>
        <v>0</v>
      </c>
      <c r="AJ71" s="53">
        <v>0</v>
      </c>
    </row>
    <row r="72" spans="2:36" ht="16.5" customHeight="1">
      <c r="B72" s="7" t="s">
        <v>124</v>
      </c>
      <c r="E72" s="45" t="s">
        <v>1</v>
      </c>
      <c r="F72" s="57" t="s">
        <v>125</v>
      </c>
      <c r="G72" s="57">
        <v>0</v>
      </c>
      <c r="H72" s="57">
        <v>0</v>
      </c>
      <c r="I72" s="57">
        <v>0</v>
      </c>
      <c r="J72" s="57">
        <v>0</v>
      </c>
      <c r="K72" s="57">
        <v>0</v>
      </c>
      <c r="L72" s="57">
        <v>0</v>
      </c>
      <c r="M72" s="17">
        <f t="shared" si="17"/>
        <v>0</v>
      </c>
      <c r="N72" s="18">
        <f t="shared" si="18"/>
        <v>0</v>
      </c>
      <c r="O72" s="17">
        <v>0</v>
      </c>
      <c r="P72" s="18">
        <v>0</v>
      </c>
      <c r="Q72" s="17">
        <f t="shared" si="19"/>
        <v>0</v>
      </c>
      <c r="R72" s="18">
        <f t="shared" si="20"/>
        <v>0</v>
      </c>
      <c r="S72" s="17">
        <v>0</v>
      </c>
      <c r="T72" s="18">
        <v>0</v>
      </c>
      <c r="U72" s="17">
        <f t="shared" si="21"/>
        <v>0</v>
      </c>
      <c r="V72" s="18">
        <f t="shared" si="22"/>
        <v>0</v>
      </c>
      <c r="W72" s="17">
        <v>0</v>
      </c>
      <c r="X72" s="18">
        <v>0</v>
      </c>
      <c r="Y72" s="17">
        <f t="shared" si="23"/>
        <v>0</v>
      </c>
      <c r="Z72" s="18">
        <f t="shared" si="24"/>
        <v>0</v>
      </c>
      <c r="AA72" s="17">
        <v>0</v>
      </c>
      <c r="AB72" s="18">
        <v>0</v>
      </c>
      <c r="AC72" s="17">
        <f t="shared" si="25"/>
        <v>0</v>
      </c>
      <c r="AD72" s="18">
        <f t="shared" si="26"/>
        <v>0</v>
      </c>
      <c r="AE72" s="17">
        <v>0</v>
      </c>
      <c r="AF72" s="18">
        <v>0</v>
      </c>
      <c r="AG72" s="59">
        <f t="shared" si="16"/>
        <v>0</v>
      </c>
      <c r="AH72" s="59">
        <f t="shared" si="27"/>
        <v>0</v>
      </c>
      <c r="AI72" s="59">
        <f t="shared" si="28"/>
        <v>0</v>
      </c>
      <c r="AJ72" s="57">
        <v>0</v>
      </c>
    </row>
    <row r="73" spans="2:36" ht="16.5" customHeight="1">
      <c r="B73" s="7" t="s">
        <v>126</v>
      </c>
      <c r="E73" s="45" t="s">
        <v>1</v>
      </c>
      <c r="F73" s="57" t="s">
        <v>127</v>
      </c>
      <c r="G73" s="57">
        <v>0</v>
      </c>
      <c r="H73" s="57">
        <v>0</v>
      </c>
      <c r="I73" s="57">
        <v>0</v>
      </c>
      <c r="J73" s="57">
        <v>0</v>
      </c>
      <c r="K73" s="57">
        <v>0</v>
      </c>
      <c r="L73" s="57">
        <v>0</v>
      </c>
      <c r="M73" s="17">
        <f t="shared" si="17"/>
        <v>0</v>
      </c>
      <c r="N73" s="18">
        <f t="shared" si="18"/>
        <v>0</v>
      </c>
      <c r="O73" s="17">
        <v>0</v>
      </c>
      <c r="P73" s="18">
        <v>0</v>
      </c>
      <c r="Q73" s="17">
        <f t="shared" si="19"/>
        <v>0</v>
      </c>
      <c r="R73" s="18">
        <f t="shared" si="20"/>
        <v>0</v>
      </c>
      <c r="S73" s="17">
        <v>0</v>
      </c>
      <c r="T73" s="18">
        <v>0</v>
      </c>
      <c r="U73" s="17">
        <f t="shared" si="21"/>
        <v>0</v>
      </c>
      <c r="V73" s="18">
        <f t="shared" si="22"/>
        <v>0</v>
      </c>
      <c r="W73" s="17">
        <v>0</v>
      </c>
      <c r="X73" s="18">
        <v>0</v>
      </c>
      <c r="Y73" s="17">
        <f t="shared" si="23"/>
        <v>0</v>
      </c>
      <c r="Z73" s="18">
        <f t="shared" si="24"/>
        <v>0</v>
      </c>
      <c r="AA73" s="17">
        <v>0</v>
      </c>
      <c r="AB73" s="18">
        <v>0</v>
      </c>
      <c r="AC73" s="17">
        <f t="shared" si="25"/>
        <v>0</v>
      </c>
      <c r="AD73" s="18">
        <f t="shared" si="26"/>
        <v>0</v>
      </c>
      <c r="AE73" s="17">
        <v>0</v>
      </c>
      <c r="AF73" s="18">
        <v>0</v>
      </c>
      <c r="AG73" s="59">
        <f t="shared" si="16"/>
        <v>0</v>
      </c>
      <c r="AH73" s="59">
        <f t="shared" si="27"/>
        <v>0</v>
      </c>
      <c r="AI73" s="59">
        <f t="shared" si="28"/>
        <v>0</v>
      </c>
      <c r="AJ73" s="57">
        <v>0</v>
      </c>
    </row>
    <row r="74" spans="2:36" ht="16.5" customHeight="1">
      <c r="B74" s="7" t="s">
        <v>128</v>
      </c>
      <c r="E74" s="45" t="s">
        <v>1</v>
      </c>
      <c r="F74" s="57" t="s">
        <v>129</v>
      </c>
      <c r="G74" s="57">
        <v>0</v>
      </c>
      <c r="H74" s="57">
        <v>0</v>
      </c>
      <c r="I74" s="57">
        <v>0</v>
      </c>
      <c r="J74" s="57">
        <v>0</v>
      </c>
      <c r="K74" s="57">
        <v>0</v>
      </c>
      <c r="L74" s="57">
        <v>0</v>
      </c>
      <c r="M74" s="17">
        <f t="shared" si="17"/>
        <v>0</v>
      </c>
      <c r="N74" s="18">
        <f t="shared" si="18"/>
        <v>0</v>
      </c>
      <c r="O74" s="17">
        <v>0</v>
      </c>
      <c r="P74" s="18">
        <v>0</v>
      </c>
      <c r="Q74" s="17">
        <f t="shared" si="19"/>
        <v>0</v>
      </c>
      <c r="R74" s="18">
        <f t="shared" si="20"/>
        <v>0</v>
      </c>
      <c r="S74" s="17">
        <v>0</v>
      </c>
      <c r="T74" s="18">
        <v>0</v>
      </c>
      <c r="U74" s="17">
        <f t="shared" si="21"/>
        <v>0</v>
      </c>
      <c r="V74" s="18">
        <f t="shared" si="22"/>
        <v>0</v>
      </c>
      <c r="W74" s="17">
        <v>0</v>
      </c>
      <c r="X74" s="18">
        <v>0</v>
      </c>
      <c r="Y74" s="17">
        <f t="shared" si="23"/>
        <v>0</v>
      </c>
      <c r="Z74" s="18">
        <f t="shared" si="24"/>
        <v>0</v>
      </c>
      <c r="AA74" s="17">
        <v>0</v>
      </c>
      <c r="AB74" s="18">
        <v>0</v>
      </c>
      <c r="AC74" s="17">
        <f t="shared" si="25"/>
        <v>0</v>
      </c>
      <c r="AD74" s="18">
        <f t="shared" si="26"/>
        <v>0</v>
      </c>
      <c r="AE74" s="17">
        <v>0</v>
      </c>
      <c r="AF74" s="18">
        <v>0</v>
      </c>
      <c r="AG74" s="59">
        <f t="shared" si="16"/>
        <v>0</v>
      </c>
      <c r="AH74" s="59">
        <f t="shared" si="27"/>
        <v>0</v>
      </c>
      <c r="AI74" s="59">
        <f t="shared" si="28"/>
        <v>0</v>
      </c>
      <c r="AJ74" s="57">
        <v>0</v>
      </c>
    </row>
    <row r="75" spans="2:36" ht="16.5" customHeight="1">
      <c r="B75" s="7" t="s">
        <v>130</v>
      </c>
      <c r="E75" s="45" t="s">
        <v>1</v>
      </c>
      <c r="F75" s="57" t="s">
        <v>131</v>
      </c>
      <c r="G75" s="57">
        <v>0</v>
      </c>
      <c r="H75" s="57">
        <v>0</v>
      </c>
      <c r="I75" s="57">
        <v>0</v>
      </c>
      <c r="J75" s="57">
        <v>0</v>
      </c>
      <c r="K75" s="57">
        <v>0</v>
      </c>
      <c r="L75" s="57">
        <v>0</v>
      </c>
      <c r="M75" s="17">
        <f t="shared" si="17"/>
        <v>0</v>
      </c>
      <c r="N75" s="18">
        <f t="shared" si="18"/>
        <v>0</v>
      </c>
      <c r="O75" s="17">
        <v>0</v>
      </c>
      <c r="P75" s="18">
        <v>0</v>
      </c>
      <c r="Q75" s="17">
        <f t="shared" si="19"/>
        <v>0</v>
      </c>
      <c r="R75" s="18">
        <f t="shared" si="20"/>
        <v>0</v>
      </c>
      <c r="S75" s="17">
        <v>0</v>
      </c>
      <c r="T75" s="18">
        <v>0</v>
      </c>
      <c r="U75" s="17">
        <f t="shared" si="21"/>
        <v>0</v>
      </c>
      <c r="V75" s="18">
        <f t="shared" si="22"/>
        <v>0</v>
      </c>
      <c r="W75" s="17">
        <v>0</v>
      </c>
      <c r="X75" s="18">
        <v>0</v>
      </c>
      <c r="Y75" s="17">
        <f t="shared" si="23"/>
        <v>0</v>
      </c>
      <c r="Z75" s="18">
        <f t="shared" si="24"/>
        <v>0</v>
      </c>
      <c r="AA75" s="17">
        <v>0</v>
      </c>
      <c r="AB75" s="18">
        <v>0</v>
      </c>
      <c r="AC75" s="17">
        <f t="shared" si="25"/>
        <v>0</v>
      </c>
      <c r="AD75" s="18">
        <f t="shared" si="26"/>
        <v>0</v>
      </c>
      <c r="AE75" s="17">
        <v>0</v>
      </c>
      <c r="AF75" s="18">
        <v>0</v>
      </c>
      <c r="AG75" s="59">
        <f t="shared" si="16"/>
        <v>0</v>
      </c>
      <c r="AH75" s="59">
        <f t="shared" si="27"/>
        <v>0</v>
      </c>
      <c r="AI75" s="59">
        <f t="shared" si="28"/>
        <v>0</v>
      </c>
      <c r="AJ75" s="57">
        <v>0</v>
      </c>
    </row>
    <row r="76" spans="2:36" ht="16.5" customHeight="1">
      <c r="B76" s="7" t="s">
        <v>132</v>
      </c>
      <c r="E76" s="45" t="s">
        <v>1</v>
      </c>
      <c r="F76" s="57" t="s">
        <v>133</v>
      </c>
      <c r="G76" s="57">
        <v>0</v>
      </c>
      <c r="H76" s="57">
        <v>0</v>
      </c>
      <c r="I76" s="57">
        <v>0</v>
      </c>
      <c r="J76" s="57">
        <v>0</v>
      </c>
      <c r="K76" s="57">
        <v>0</v>
      </c>
      <c r="L76" s="57">
        <v>0</v>
      </c>
      <c r="M76" s="17">
        <f t="shared" si="17"/>
        <v>0</v>
      </c>
      <c r="N76" s="18">
        <f t="shared" si="18"/>
        <v>0</v>
      </c>
      <c r="O76" s="17">
        <v>0</v>
      </c>
      <c r="P76" s="18">
        <v>0</v>
      </c>
      <c r="Q76" s="17">
        <f t="shared" si="19"/>
        <v>0</v>
      </c>
      <c r="R76" s="18">
        <f t="shared" si="20"/>
        <v>0</v>
      </c>
      <c r="S76" s="17">
        <v>0</v>
      </c>
      <c r="T76" s="18">
        <v>0</v>
      </c>
      <c r="U76" s="17">
        <f t="shared" si="21"/>
        <v>0</v>
      </c>
      <c r="V76" s="18">
        <f t="shared" si="22"/>
        <v>0</v>
      </c>
      <c r="W76" s="17">
        <v>0</v>
      </c>
      <c r="X76" s="18">
        <v>0</v>
      </c>
      <c r="Y76" s="17">
        <f t="shared" si="23"/>
        <v>0</v>
      </c>
      <c r="Z76" s="18">
        <f t="shared" si="24"/>
        <v>0</v>
      </c>
      <c r="AA76" s="17">
        <v>0</v>
      </c>
      <c r="AB76" s="18">
        <v>0</v>
      </c>
      <c r="AC76" s="17">
        <f t="shared" si="25"/>
        <v>0</v>
      </c>
      <c r="AD76" s="18">
        <f t="shared" si="26"/>
        <v>0</v>
      </c>
      <c r="AE76" s="17">
        <v>0</v>
      </c>
      <c r="AF76" s="18">
        <v>0</v>
      </c>
      <c r="AG76" s="59">
        <f t="shared" si="16"/>
        <v>0</v>
      </c>
      <c r="AH76" s="59">
        <f t="shared" si="27"/>
        <v>0</v>
      </c>
      <c r="AI76" s="59">
        <f t="shared" si="28"/>
        <v>0</v>
      </c>
      <c r="AJ76" s="57">
        <v>0</v>
      </c>
    </row>
    <row r="77" spans="2:36" ht="16.5" customHeight="1">
      <c r="B77" s="7" t="s">
        <v>134</v>
      </c>
      <c r="E77" s="45" t="s">
        <v>1</v>
      </c>
      <c r="F77" s="57" t="s">
        <v>135</v>
      </c>
      <c r="G77" s="58">
        <v>0</v>
      </c>
      <c r="H77" s="58">
        <v>0</v>
      </c>
      <c r="I77" s="58">
        <v>0</v>
      </c>
      <c r="J77" s="58">
        <v>0</v>
      </c>
      <c r="K77" s="58">
        <v>0</v>
      </c>
      <c r="L77" s="58">
        <v>0</v>
      </c>
      <c r="M77" s="17">
        <f t="shared" si="17"/>
        <v>0</v>
      </c>
      <c r="N77" s="18">
        <f t="shared" si="18"/>
        <v>0</v>
      </c>
      <c r="O77" s="17">
        <v>0</v>
      </c>
      <c r="P77" s="18">
        <v>0</v>
      </c>
      <c r="Q77" s="17">
        <f t="shared" si="19"/>
        <v>0</v>
      </c>
      <c r="R77" s="18">
        <f t="shared" si="20"/>
        <v>0</v>
      </c>
      <c r="S77" s="17">
        <v>0</v>
      </c>
      <c r="T77" s="18">
        <v>0</v>
      </c>
      <c r="U77" s="17">
        <f t="shared" si="21"/>
        <v>0</v>
      </c>
      <c r="V77" s="18">
        <f t="shared" si="22"/>
        <v>0</v>
      </c>
      <c r="W77" s="17">
        <v>0</v>
      </c>
      <c r="X77" s="18">
        <v>0</v>
      </c>
      <c r="Y77" s="17">
        <f t="shared" si="23"/>
        <v>0</v>
      </c>
      <c r="Z77" s="18">
        <f t="shared" si="24"/>
        <v>0</v>
      </c>
      <c r="AA77" s="17">
        <v>0</v>
      </c>
      <c r="AB77" s="18">
        <v>0</v>
      </c>
      <c r="AC77" s="17">
        <f t="shared" si="25"/>
        <v>0</v>
      </c>
      <c r="AD77" s="18">
        <f t="shared" si="26"/>
        <v>0</v>
      </c>
      <c r="AE77" s="17">
        <v>0</v>
      </c>
      <c r="AF77" s="18">
        <v>0</v>
      </c>
      <c r="AG77" s="59">
        <f t="shared" si="16"/>
        <v>0</v>
      </c>
      <c r="AH77" s="59">
        <f t="shared" si="27"/>
        <v>0</v>
      </c>
      <c r="AI77" s="59">
        <f t="shared" si="28"/>
        <v>0</v>
      </c>
      <c r="AJ77" s="57">
        <v>0</v>
      </c>
    </row>
    <row r="78" spans="2:36" ht="12.75">
      <c r="E78" s="45" t="s">
        <v>1</v>
      </c>
    </row>
    <row r="79" spans="2:36" ht="12.75">
      <c r="E79" s="45" t="s">
        <v>1</v>
      </c>
    </row>
    <row r="80" spans="2:36" ht="12.75">
      <c r="E80" s="45" t="s">
        <v>1</v>
      </c>
    </row>
    <row r="81" spans="5:5" ht="12.75">
      <c r="E81" s="45" t="s">
        <v>1</v>
      </c>
    </row>
    <row r="82" spans="5:5" ht="12.75">
      <c r="E82" s="45" t="s">
        <v>1</v>
      </c>
    </row>
    <row r="83" spans="5:5" ht="12.75">
      <c r="E83" s="45" t="s">
        <v>1</v>
      </c>
    </row>
    <row r="84" spans="5:5" ht="12.75">
      <c r="E84" s="45" t="s">
        <v>1</v>
      </c>
    </row>
    <row r="85" spans="5:5" ht="12.75">
      <c r="E85" s="45" t="s">
        <v>1</v>
      </c>
    </row>
    <row r="86" spans="5:5" ht="12.75">
      <c r="E86" s="45" t="s">
        <v>1</v>
      </c>
    </row>
    <row r="87" spans="5:5" ht="12.75">
      <c r="E87" s="45" t="s">
        <v>1</v>
      </c>
    </row>
    <row r="88" spans="5:5" ht="12.75">
      <c r="E88" s="45" t="s">
        <v>1</v>
      </c>
    </row>
    <row r="89" spans="5:5" ht="12.75">
      <c r="E89" s="45" t="s">
        <v>1</v>
      </c>
    </row>
    <row r="90" spans="5:5" ht="12.75">
      <c r="E90" s="45" t="s">
        <v>1</v>
      </c>
    </row>
    <row r="91" spans="5:5" ht="12.75">
      <c r="E91" s="45" t="s">
        <v>1</v>
      </c>
    </row>
    <row r="92" spans="5:5" ht="12.75">
      <c r="E92" s="45" t="s">
        <v>1</v>
      </c>
    </row>
    <row r="93" spans="5:5" ht="12.75">
      <c r="E93" s="45" t="s">
        <v>1</v>
      </c>
    </row>
    <row r="94" spans="5:5" ht="12.75">
      <c r="E94" s="45" t="s">
        <v>1</v>
      </c>
    </row>
    <row r="95" spans="5:5" ht="12.75">
      <c r="E95" s="45" t="s">
        <v>1</v>
      </c>
    </row>
    <row r="96" spans="5:5" ht="12.75">
      <c r="E96" s="45" t="s">
        <v>1</v>
      </c>
    </row>
    <row r="97" spans="5:5" ht="12.75">
      <c r="E97" s="45" t="s">
        <v>1</v>
      </c>
    </row>
    <row r="98" spans="5:5" ht="12.75">
      <c r="E98" s="45" t="s">
        <v>1</v>
      </c>
    </row>
    <row r="99" spans="5:5" ht="12.75">
      <c r="E99" s="45" t="s">
        <v>1</v>
      </c>
    </row>
    <row r="100" spans="5:5" ht="12.75">
      <c r="E100" s="45" t="s">
        <v>1</v>
      </c>
    </row>
    <row r="101" spans="5:5" ht="12.75">
      <c r="E101" s="45" t="s">
        <v>1</v>
      </c>
    </row>
    <row r="102" spans="5:5" ht="12.75">
      <c r="E102" s="45" t="s">
        <v>1</v>
      </c>
    </row>
    <row r="103" spans="5:5" ht="12.75">
      <c r="E103" s="45" t="s">
        <v>1</v>
      </c>
    </row>
    <row r="104" spans="5:5" ht="12.75">
      <c r="E104" s="45" t="s">
        <v>1</v>
      </c>
    </row>
    <row r="105" spans="5:5" ht="12.75">
      <c r="E105" s="45" t="s">
        <v>1</v>
      </c>
    </row>
    <row r="106" spans="5:5" ht="12.75">
      <c r="E106" s="45" t="s">
        <v>1</v>
      </c>
    </row>
    <row r="107" spans="5:5" ht="12.75">
      <c r="E107" s="45" t="s">
        <v>1</v>
      </c>
    </row>
    <row r="108" spans="5:5" ht="12.75">
      <c r="E108" s="45" t="s">
        <v>1</v>
      </c>
    </row>
    <row r="109" spans="5:5" ht="12.75">
      <c r="E109" s="45" t="s">
        <v>1</v>
      </c>
    </row>
    <row r="110" spans="5:5" ht="12.75">
      <c r="E110" s="45" t="s">
        <v>1</v>
      </c>
    </row>
    <row r="111" spans="5:5" ht="12.75">
      <c r="E111" s="45" t="s">
        <v>1</v>
      </c>
    </row>
    <row r="112" spans="5:5" ht="12.75">
      <c r="E112" s="45" t="s">
        <v>1</v>
      </c>
    </row>
    <row r="113" spans="1:5" ht="12.75">
      <c r="E113" s="45" t="s">
        <v>1</v>
      </c>
    </row>
    <row r="114" spans="1:5" ht="12.75">
      <c r="E114" s="45" t="s">
        <v>1</v>
      </c>
    </row>
    <row r="115" spans="1:5" ht="12.75">
      <c r="E115" s="45" t="s">
        <v>1</v>
      </c>
    </row>
    <row r="116" spans="1:5" ht="12.75">
      <c r="E116" s="45" t="s">
        <v>1</v>
      </c>
    </row>
    <row r="117" spans="1:5" ht="12.75">
      <c r="E117" s="45" t="s">
        <v>1</v>
      </c>
    </row>
    <row r="119" spans="1:5" ht="14.25">
      <c r="A119" s="23" t="s">
        <v>30</v>
      </c>
      <c r="B119" s="24" t="s">
        <v>1</v>
      </c>
      <c r="C119" s="25" t="s">
        <v>136</v>
      </c>
    </row>
    <row r="120" spans="1:5" ht="36">
      <c r="A120" s="26" t="s">
        <v>30</v>
      </c>
      <c r="B120" s="27">
        <v>1</v>
      </c>
      <c r="C120" s="28" t="s">
        <v>137</v>
      </c>
      <c r="E120" s="7" t="str">
        <f t="shared" ref="E120:E151" si="29">A120&amp;"."&amp;B120</f>
        <v>01.1</v>
      </c>
    </row>
    <row r="121" spans="1:5" ht="24">
      <c r="A121" s="26" t="s">
        <v>30</v>
      </c>
      <c r="B121" s="27">
        <v>2</v>
      </c>
      <c r="C121" s="28" t="s">
        <v>138</v>
      </c>
      <c r="E121" s="7" t="str">
        <f t="shared" si="29"/>
        <v>01.2</v>
      </c>
    </row>
    <row r="122" spans="1:5" ht="24">
      <c r="A122" s="26" t="s">
        <v>30</v>
      </c>
      <c r="B122" s="27">
        <v>3</v>
      </c>
      <c r="C122" s="28" t="s">
        <v>139</v>
      </c>
      <c r="E122" s="7" t="str">
        <f t="shared" si="29"/>
        <v>01.3</v>
      </c>
    </row>
    <row r="123" spans="1:5" ht="36">
      <c r="A123" s="26" t="s">
        <v>30</v>
      </c>
      <c r="B123" s="27">
        <v>4</v>
      </c>
      <c r="C123" s="28" t="s">
        <v>140</v>
      </c>
      <c r="E123" s="7" t="str">
        <f t="shared" si="29"/>
        <v>01.4</v>
      </c>
    </row>
    <row r="124" spans="1:5" ht="12.75">
      <c r="A124" s="26" t="s">
        <v>30</v>
      </c>
      <c r="B124" s="27">
        <v>5</v>
      </c>
      <c r="C124" s="28" t="s">
        <v>141</v>
      </c>
      <c r="E124" s="7" t="str">
        <f t="shared" si="29"/>
        <v>01.5</v>
      </c>
    </row>
    <row r="125" spans="1:5" ht="12.75">
      <c r="A125" s="26" t="s">
        <v>30</v>
      </c>
      <c r="B125" s="27">
        <v>6</v>
      </c>
      <c r="C125" s="28" t="s">
        <v>142</v>
      </c>
      <c r="E125" s="7" t="str">
        <f t="shared" si="29"/>
        <v>01.6</v>
      </c>
    </row>
    <row r="126" spans="1:5" ht="36">
      <c r="A126" s="26" t="s">
        <v>30</v>
      </c>
      <c r="B126" s="27">
        <v>9</v>
      </c>
      <c r="C126" s="28" t="s">
        <v>143</v>
      </c>
      <c r="E126" s="7" t="str">
        <f t="shared" si="29"/>
        <v>01.9</v>
      </c>
    </row>
    <row r="127" spans="1:5" ht="28.5">
      <c r="A127" s="29" t="s">
        <v>46</v>
      </c>
      <c r="B127" s="30" t="s">
        <v>1</v>
      </c>
      <c r="C127" s="31" t="s">
        <v>144</v>
      </c>
      <c r="E127" s="7" t="str">
        <f t="shared" si="29"/>
        <v>02.</v>
      </c>
    </row>
    <row r="128" spans="1:5" ht="24">
      <c r="A128" s="26" t="s">
        <v>46</v>
      </c>
      <c r="B128" s="27">
        <v>1</v>
      </c>
      <c r="C128" s="28" t="s">
        <v>145</v>
      </c>
      <c r="E128" s="7" t="str">
        <f t="shared" si="29"/>
        <v>02.1</v>
      </c>
    </row>
    <row r="129" spans="1:5" ht="24">
      <c r="A129" s="26" t="s">
        <v>46</v>
      </c>
      <c r="B129" s="27">
        <v>2</v>
      </c>
      <c r="C129" s="28" t="s">
        <v>146</v>
      </c>
      <c r="E129" s="7" t="str">
        <f t="shared" si="29"/>
        <v>02.2</v>
      </c>
    </row>
    <row r="130" spans="1:5" ht="36">
      <c r="A130" s="26" t="s">
        <v>46</v>
      </c>
      <c r="B130" s="27">
        <v>3</v>
      </c>
      <c r="C130" s="28" t="s">
        <v>147</v>
      </c>
      <c r="E130" s="7" t="str">
        <f t="shared" si="29"/>
        <v>02.3</v>
      </c>
    </row>
    <row r="131" spans="1:5" ht="24">
      <c r="A131" s="26" t="s">
        <v>46</v>
      </c>
      <c r="B131" s="27">
        <v>4</v>
      </c>
      <c r="C131" s="28" t="s">
        <v>148</v>
      </c>
      <c r="E131" s="7" t="str">
        <f t="shared" si="29"/>
        <v>02.4</v>
      </c>
    </row>
    <row r="132" spans="1:5" ht="12.75">
      <c r="A132" s="26" t="s">
        <v>46</v>
      </c>
      <c r="B132" s="27">
        <v>5</v>
      </c>
      <c r="C132" s="28" t="s">
        <v>149</v>
      </c>
      <c r="E132" s="7" t="str">
        <f t="shared" si="29"/>
        <v>02.5</v>
      </c>
    </row>
    <row r="133" spans="1:5" ht="12.75">
      <c r="A133" s="26" t="s">
        <v>46</v>
      </c>
      <c r="B133" s="27">
        <v>6</v>
      </c>
      <c r="C133" s="28" t="s">
        <v>150</v>
      </c>
      <c r="E133" s="7" t="str">
        <f t="shared" si="29"/>
        <v>02.6</v>
      </c>
    </row>
    <row r="134" spans="1:5" ht="12.75">
      <c r="A134" s="26" t="s">
        <v>46</v>
      </c>
      <c r="B134" s="27">
        <v>7</v>
      </c>
      <c r="C134" s="28" t="s">
        <v>151</v>
      </c>
      <c r="E134" s="7" t="str">
        <f t="shared" si="29"/>
        <v>02.7</v>
      </c>
    </row>
    <row r="135" spans="1:5" ht="36">
      <c r="A135" s="26" t="s">
        <v>46</v>
      </c>
      <c r="B135" s="27">
        <v>8</v>
      </c>
      <c r="C135" s="28" t="s">
        <v>152</v>
      </c>
      <c r="E135" s="7" t="str">
        <f t="shared" si="29"/>
        <v>02.8</v>
      </c>
    </row>
    <row r="136" spans="1:5" ht="36">
      <c r="A136" s="26" t="s">
        <v>46</v>
      </c>
      <c r="B136" s="27">
        <v>9</v>
      </c>
      <c r="C136" s="28" t="s">
        <v>153</v>
      </c>
      <c r="E136" s="7" t="str">
        <f t="shared" si="29"/>
        <v>02.9</v>
      </c>
    </row>
    <row r="137" spans="1:5" ht="42.75">
      <c r="A137" s="29" t="s">
        <v>66</v>
      </c>
      <c r="B137" s="30" t="s">
        <v>1</v>
      </c>
      <c r="C137" s="31" t="s">
        <v>154</v>
      </c>
      <c r="E137" s="7" t="str">
        <f t="shared" si="29"/>
        <v>03.</v>
      </c>
    </row>
    <row r="138" spans="1:5" ht="24">
      <c r="A138" s="32" t="s">
        <v>66</v>
      </c>
      <c r="B138" s="33">
        <v>1</v>
      </c>
      <c r="C138" s="34" t="s">
        <v>155</v>
      </c>
      <c r="E138" s="7" t="str">
        <f t="shared" si="29"/>
        <v>03.1</v>
      </c>
    </row>
    <row r="139" spans="1:5" ht="36">
      <c r="A139" s="32" t="s">
        <v>66</v>
      </c>
      <c r="B139" s="33">
        <v>2</v>
      </c>
      <c r="C139" s="34" t="s">
        <v>156</v>
      </c>
      <c r="E139" s="7" t="str">
        <f t="shared" si="29"/>
        <v>03.2</v>
      </c>
    </row>
    <row r="140" spans="1:5" ht="24">
      <c r="A140" s="32" t="s">
        <v>66</v>
      </c>
      <c r="B140" s="33">
        <v>3</v>
      </c>
      <c r="C140" s="28" t="s">
        <v>157</v>
      </c>
      <c r="E140" s="7" t="str">
        <f t="shared" si="29"/>
        <v>03.3</v>
      </c>
    </row>
    <row r="141" spans="1:5" ht="12.75">
      <c r="A141" s="32" t="s">
        <v>66</v>
      </c>
      <c r="B141" s="33">
        <v>4</v>
      </c>
      <c r="C141" s="34" t="s">
        <v>158</v>
      </c>
      <c r="E141" s="7" t="str">
        <f t="shared" si="29"/>
        <v>03.4</v>
      </c>
    </row>
    <row r="142" spans="1:5" ht="12.75">
      <c r="A142" s="32" t="s">
        <v>66</v>
      </c>
      <c r="B142" s="27">
        <v>5</v>
      </c>
      <c r="C142" s="28" t="s">
        <v>159</v>
      </c>
      <c r="E142" s="7" t="str">
        <f t="shared" si="29"/>
        <v>03.5</v>
      </c>
    </row>
    <row r="143" spans="1:5" ht="12.75">
      <c r="A143" s="32" t="s">
        <v>66</v>
      </c>
      <c r="B143" s="33">
        <v>6</v>
      </c>
      <c r="C143" s="34" t="s">
        <v>160</v>
      </c>
      <c r="E143" s="7" t="str">
        <f t="shared" si="29"/>
        <v>03.6</v>
      </c>
    </row>
    <row r="144" spans="1:5" ht="24">
      <c r="A144" s="32" t="s">
        <v>66</v>
      </c>
      <c r="B144" s="33">
        <v>9</v>
      </c>
      <c r="C144" s="34" t="s">
        <v>161</v>
      </c>
      <c r="E144" s="7" t="str">
        <f t="shared" si="29"/>
        <v>03.9</v>
      </c>
    </row>
    <row r="145" spans="1:5" ht="42.75">
      <c r="A145" s="29" t="s">
        <v>82</v>
      </c>
      <c r="B145" s="30" t="s">
        <v>1</v>
      </c>
      <c r="C145" s="31" t="s">
        <v>162</v>
      </c>
      <c r="E145" s="7" t="str">
        <f t="shared" si="29"/>
        <v>04.</v>
      </c>
    </row>
    <row r="146" spans="1:5" ht="24">
      <c r="A146" s="32" t="s">
        <v>82</v>
      </c>
      <c r="B146" s="33">
        <v>1</v>
      </c>
      <c r="C146" s="28" t="s">
        <v>163</v>
      </c>
      <c r="E146" s="7" t="str">
        <f t="shared" si="29"/>
        <v>04.1</v>
      </c>
    </row>
    <row r="147" spans="1:5" ht="48">
      <c r="A147" s="32" t="s">
        <v>82</v>
      </c>
      <c r="B147" s="33">
        <v>2</v>
      </c>
      <c r="C147" s="28" t="s">
        <v>164</v>
      </c>
      <c r="E147" s="7" t="str">
        <f t="shared" si="29"/>
        <v>04.2</v>
      </c>
    </row>
    <row r="148" spans="1:5" ht="36">
      <c r="A148" s="32" t="s">
        <v>82</v>
      </c>
      <c r="B148" s="33">
        <v>3</v>
      </c>
      <c r="C148" s="28" t="s">
        <v>165</v>
      </c>
      <c r="E148" s="7" t="str">
        <f t="shared" si="29"/>
        <v>04.3</v>
      </c>
    </row>
    <row r="149" spans="1:5" ht="36">
      <c r="A149" s="32" t="s">
        <v>82</v>
      </c>
      <c r="B149" s="33">
        <v>4</v>
      </c>
      <c r="C149" s="28" t="s">
        <v>166</v>
      </c>
      <c r="E149" s="7" t="str">
        <f t="shared" si="29"/>
        <v>04.4</v>
      </c>
    </row>
    <row r="150" spans="1:5" ht="12.75">
      <c r="A150" s="32" t="s">
        <v>82</v>
      </c>
      <c r="B150" s="33">
        <v>5</v>
      </c>
      <c r="C150" s="28" t="s">
        <v>167</v>
      </c>
      <c r="E150" s="7" t="str">
        <f t="shared" si="29"/>
        <v>04.5</v>
      </c>
    </row>
    <row r="151" spans="1:5" ht="12.75">
      <c r="A151" s="32" t="s">
        <v>82</v>
      </c>
      <c r="B151" s="33">
        <v>6</v>
      </c>
      <c r="C151" s="28" t="s">
        <v>168</v>
      </c>
      <c r="E151" s="7" t="str">
        <f t="shared" si="29"/>
        <v>04.6</v>
      </c>
    </row>
    <row r="152" spans="1:5" ht="14.25">
      <c r="A152" s="29" t="s">
        <v>96</v>
      </c>
      <c r="B152" s="30" t="s">
        <v>1</v>
      </c>
      <c r="C152" s="31" t="s">
        <v>169</v>
      </c>
      <c r="E152" s="7" t="str">
        <f t="shared" ref="E152:E171" si="30">A152&amp;"."&amp;B152</f>
        <v>05.</v>
      </c>
    </row>
    <row r="153" spans="1:5" ht="12.75">
      <c r="A153" s="32" t="s">
        <v>96</v>
      </c>
      <c r="B153" s="33">
        <v>1</v>
      </c>
      <c r="C153" s="34" t="s">
        <v>170</v>
      </c>
      <c r="E153" s="7" t="str">
        <f t="shared" si="30"/>
        <v>05.1</v>
      </c>
    </row>
    <row r="154" spans="1:5" ht="24">
      <c r="A154" s="32" t="s">
        <v>96</v>
      </c>
      <c r="B154" s="33">
        <v>2</v>
      </c>
      <c r="C154" s="34" t="s">
        <v>171</v>
      </c>
      <c r="E154" s="7" t="str">
        <f t="shared" si="30"/>
        <v>05.2</v>
      </c>
    </row>
    <row r="155" spans="1:5" ht="12.75">
      <c r="A155" s="32" t="s">
        <v>96</v>
      </c>
      <c r="B155" s="33">
        <v>3</v>
      </c>
      <c r="C155" s="34" t="s">
        <v>172</v>
      </c>
      <c r="E155" s="7" t="str">
        <f t="shared" si="30"/>
        <v>05.3</v>
      </c>
    </row>
    <row r="156" spans="1:5" ht="12.75">
      <c r="A156" s="32" t="s">
        <v>96</v>
      </c>
      <c r="B156" s="33">
        <v>9</v>
      </c>
      <c r="C156" s="34" t="s">
        <v>173</v>
      </c>
      <c r="E156" s="7" t="str">
        <f t="shared" si="30"/>
        <v>05.9</v>
      </c>
    </row>
    <row r="157" spans="1:5" ht="28.5">
      <c r="A157" s="35">
        <v>6</v>
      </c>
      <c r="B157" s="36" t="s">
        <v>1</v>
      </c>
      <c r="C157" s="37" t="s">
        <v>174</v>
      </c>
      <c r="E157" s="7" t="str">
        <f t="shared" si="30"/>
        <v>6.</v>
      </c>
    </row>
    <row r="158" spans="1:5" ht="24">
      <c r="A158" s="26">
        <v>6</v>
      </c>
      <c r="B158" s="27">
        <v>1</v>
      </c>
      <c r="C158" s="28" t="s">
        <v>175</v>
      </c>
      <c r="E158" s="7" t="str">
        <f t="shared" si="30"/>
        <v>6.1</v>
      </c>
    </row>
    <row r="159" spans="1:5" ht="12.75">
      <c r="A159" s="26">
        <v>6</v>
      </c>
      <c r="B159" s="27">
        <v>2</v>
      </c>
      <c r="C159" s="28" t="s">
        <v>176</v>
      </c>
      <c r="E159" s="7" t="str">
        <f t="shared" si="30"/>
        <v>6.2</v>
      </c>
    </row>
    <row r="160" spans="1:5" ht="24">
      <c r="A160" s="26">
        <v>6</v>
      </c>
      <c r="B160" s="27">
        <v>3</v>
      </c>
      <c r="C160" s="28" t="s">
        <v>177</v>
      </c>
      <c r="E160" s="7" t="str">
        <f t="shared" si="30"/>
        <v>6.3</v>
      </c>
    </row>
    <row r="161" spans="1:5" ht="24">
      <c r="A161" s="26">
        <v>6</v>
      </c>
      <c r="B161" s="27">
        <v>9</v>
      </c>
      <c r="C161" s="28" t="s">
        <v>178</v>
      </c>
      <c r="E161" s="7" t="str">
        <f t="shared" si="30"/>
        <v>6.9</v>
      </c>
    </row>
    <row r="162" spans="1:5" ht="28.5">
      <c r="A162" s="35">
        <v>8</v>
      </c>
      <c r="B162" s="36" t="s">
        <v>1</v>
      </c>
      <c r="C162" s="37" t="s">
        <v>179</v>
      </c>
      <c r="E162" s="7" t="str">
        <f t="shared" si="30"/>
        <v>8.</v>
      </c>
    </row>
    <row r="163" spans="1:5" ht="12.75">
      <c r="A163" s="26">
        <v>8</v>
      </c>
      <c r="B163" s="38" t="s">
        <v>180</v>
      </c>
      <c r="C163" s="39" t="s">
        <v>181</v>
      </c>
      <c r="E163" s="7" t="str">
        <f t="shared" si="30"/>
        <v>8.1</v>
      </c>
    </row>
    <row r="164" spans="1:5" ht="12.75">
      <c r="A164" s="26">
        <v>8</v>
      </c>
      <c r="B164" s="38" t="s">
        <v>182</v>
      </c>
      <c r="C164" s="39" t="s">
        <v>183</v>
      </c>
      <c r="E164" s="7" t="str">
        <f t="shared" si="30"/>
        <v>8.2</v>
      </c>
    </row>
    <row r="165" spans="1:5" ht="28.5">
      <c r="A165" s="35" t="s">
        <v>122</v>
      </c>
      <c r="B165" s="36" t="s">
        <v>1</v>
      </c>
      <c r="C165" s="37" t="s">
        <v>184</v>
      </c>
      <c r="E165" s="7" t="str">
        <f t="shared" si="30"/>
        <v>09.</v>
      </c>
    </row>
    <row r="166" spans="1:5" ht="12.75">
      <c r="A166" s="40" t="s">
        <v>122</v>
      </c>
      <c r="B166" s="38">
        <v>1</v>
      </c>
      <c r="C166" s="41" t="s">
        <v>136</v>
      </c>
      <c r="E166" s="7" t="str">
        <f t="shared" si="30"/>
        <v>09.1</v>
      </c>
    </row>
    <row r="167" spans="1:5" ht="24">
      <c r="A167" s="40" t="s">
        <v>122</v>
      </c>
      <c r="B167" s="38">
        <v>2</v>
      </c>
      <c r="C167" s="28" t="s">
        <v>144</v>
      </c>
      <c r="E167" s="7" t="str">
        <f t="shared" si="30"/>
        <v>09.2</v>
      </c>
    </row>
    <row r="168" spans="1:5" ht="24">
      <c r="A168" s="40" t="s">
        <v>122</v>
      </c>
      <c r="B168" s="38">
        <v>3</v>
      </c>
      <c r="C168" s="28" t="s">
        <v>154</v>
      </c>
      <c r="E168" s="7" t="str">
        <f t="shared" si="30"/>
        <v>09.3</v>
      </c>
    </row>
    <row r="169" spans="1:5" ht="36">
      <c r="A169" s="40" t="s">
        <v>122</v>
      </c>
      <c r="B169" s="38">
        <v>4</v>
      </c>
      <c r="C169" s="28" t="s">
        <v>162</v>
      </c>
      <c r="E169" s="7" t="str">
        <f t="shared" si="30"/>
        <v>09.4</v>
      </c>
    </row>
    <row r="170" spans="1:5" ht="12.75">
      <c r="A170" s="40" t="s">
        <v>122</v>
      </c>
      <c r="B170" s="38">
        <v>5</v>
      </c>
      <c r="C170" s="28" t="s">
        <v>169</v>
      </c>
      <c r="E170" s="7" t="str">
        <f t="shared" si="30"/>
        <v>09.5</v>
      </c>
    </row>
    <row r="171" spans="1:5" ht="12.75">
      <c r="A171" s="42" t="s">
        <v>122</v>
      </c>
      <c r="B171" s="43">
        <v>6</v>
      </c>
      <c r="C171" s="44" t="s">
        <v>174</v>
      </c>
      <c r="E171" s="7" t="str">
        <f t="shared" si="30"/>
        <v>09.6</v>
      </c>
    </row>
  </sheetData>
  <mergeCells count="20">
    <mergeCell ref="AC22:AD22"/>
    <mergeCell ref="AA22:AB22"/>
    <mergeCell ref="AE22:AF22"/>
    <mergeCell ref="AG22:AG23"/>
    <mergeCell ref="G21:Z21"/>
    <mergeCell ref="F11:AJ11"/>
    <mergeCell ref="Q22:R22"/>
    <mergeCell ref="U22:V22"/>
    <mergeCell ref="Y22:Z22"/>
    <mergeCell ref="F22:F23"/>
    <mergeCell ref="G22:G23"/>
    <mergeCell ref="H22:H23"/>
    <mergeCell ref="I22:J22"/>
    <mergeCell ref="K22:L22"/>
    <mergeCell ref="AJ22:AJ23"/>
    <mergeCell ref="M22:N22"/>
    <mergeCell ref="O22:P22"/>
    <mergeCell ref="S22:T22"/>
    <mergeCell ref="W22:X22"/>
    <mergeCell ref="AH22:AI22"/>
  </mergeCells>
  <printOptions horizontalCentered="1" verticalCentered="1"/>
  <pageMargins left="0.39370078740157483" right="0.39370078740157483" top="0.28000000000000003" bottom="0.39370078740157483" header="0.39370078740157483" footer="0.39370078740157483"/>
  <pageSetup paperSize="9" scale="55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12</vt:i4>
      </vt:variant>
    </vt:vector>
  </HeadingPairs>
  <TitlesOfParts>
    <vt:vector size="13" baseType="lpstr">
      <vt:lpstr>Sayfa1</vt:lpstr>
      <vt:lpstr>Asama</vt:lpstr>
      <vt:lpstr>AsamaAd</vt:lpstr>
      <vt:lpstr>AyAd</vt:lpstr>
      <vt:lpstr>AyNo</vt:lpstr>
      <vt:lpstr>BaslikSutun</vt:lpstr>
      <vt:lpstr>ButceYil</vt:lpstr>
      <vt:lpstr>KurKod</vt:lpstr>
      <vt:lpstr>Kurum</vt:lpstr>
      <vt:lpstr>SatirBaslik</vt:lpstr>
      <vt:lpstr>SutunBaslik</vt:lpstr>
      <vt:lpstr>TabloSutun</vt:lpstr>
      <vt:lpstr>TeklifYil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Fatih Cosar</dc:creator>
  <cp:lastModifiedBy>mehmet.cosar</cp:lastModifiedBy>
  <dcterms:created xsi:type="dcterms:W3CDTF">2014-07-14T07:31:03Z</dcterms:created>
  <dcterms:modified xsi:type="dcterms:W3CDTF">2014-07-14T07:33:15Z</dcterms:modified>
</cp:coreProperties>
</file>