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<sst xmlns="http://schemas.openxmlformats.org/spreadsheetml/2006/main" count="56" uniqueCount="56">
  <si>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 xml:space="preserve">  Önceki Dönem</t>
  </si>
  <si>
    <t xml:space="preserve">  Cari Dönem</t>
  </si>
  <si>
    <t xml:space="preserve">   A-BRÜT SATIŞLAR</t>
  </si>
  <si>
    <t xml:space="preserve">        1-Yurt İçi Satışlar</t>
  </si>
  <si>
    <t xml:space="preserve">        2-Yurt Dışı Satışlar</t>
  </si>
  <si>
    <t xml:space="preserve">        3-Diğer Gelirler</t>
  </si>
  <si>
    <t xml:space="preserve">   B-SATIŞ İNDİRİMLERİ  ( - )</t>
  </si>
  <si>
    <t xml:space="preserve">        1-Satıştan İadeler  ( - )</t>
  </si>
  <si>
    <t xml:space="preserve">        2-Satıştan İskontalar  ( - )</t>
  </si>
  <si>
    <t xml:space="preserve">        3-Diğer İndirimler  ( - )</t>
  </si>
  <si>
    <t xml:space="preserve">   C-NET SATIŞLAR</t>
  </si>
  <si>
    <t xml:space="preserve">   D-SATIŞLARIN MALİYETİ  ( - )</t>
  </si>
  <si>
    <t xml:space="preserve">        1-Satılan Mamüller Maliyeti  ( - )</t>
  </si>
  <si>
    <t xml:space="preserve">        2-Satılan Ticari Mallar Maliyeti  ( - )</t>
  </si>
  <si>
    <t xml:space="preserve">        3-Satılan Hizmet Maliyeti  ( - )</t>
  </si>
  <si>
    <t xml:space="preserve">        4-Diğer Satışların Maliyeti  ( - )</t>
  </si>
  <si>
    <t xml:space="preserve">   E-FAALİYET GİDERLERİ</t>
  </si>
  <si>
    <t xml:space="preserve">         3-Genel Yönetim Giderleri  ( - )</t>
  </si>
  <si>
    <t xml:space="preserve">   F-DİĞER FAALİYETLERDEN OLAĞAN GELİR VE KARLAR</t>
  </si>
  <si>
    <t xml:space="preserve">          1-İştiraklerden Temettü Gelirleri</t>
  </si>
  <si>
    <t xml:space="preserve">          2-Bağlı Ortaklıklardan Temettü Gelirleri</t>
  </si>
  <si>
    <t xml:space="preserve">          3-Faiz Gelirleri</t>
  </si>
  <si>
    <t xml:space="preserve">          4-Komisyon Gelirleri</t>
  </si>
  <si>
    <t xml:space="preserve">          5-Konusu Kalmayan Karşılıklar</t>
  </si>
  <si>
    <t xml:space="preserve">          6-Menkul Kıymet Satış Karları</t>
  </si>
  <si>
    <t xml:space="preserve">          7-Kambiyo Karları</t>
  </si>
  <si>
    <t xml:space="preserve">          8-Reeskont Faiz Gelirleri</t>
  </si>
  <si>
    <t xml:space="preserve">           1-Komisyon Giderleri  ( - )</t>
  </si>
  <si>
    <t xml:space="preserve">           2-Karşılık Giderleri  ( - )</t>
  </si>
  <si>
    <t xml:space="preserve">           3-Menkul Kıymet Satış Zararları  ( - )</t>
  </si>
  <si>
    <t xml:space="preserve">           4-Kambiyo Zararları  ( - )</t>
  </si>
  <si>
    <t xml:space="preserve">           5-Reeskont Faiz Giderleri  ( - )</t>
  </si>
  <si>
    <t xml:space="preserve">           6-Diğer olağan Gider ve Zararlar  ( - )</t>
  </si>
  <si>
    <t xml:space="preserve">   H-FİNANSMAN GİDERLERİ  ( - )</t>
  </si>
  <si>
    <t xml:space="preserve">           1-Kısa Vadeli Borçlanma Giderleri  ( - )</t>
  </si>
  <si>
    <t xml:space="preserve">           2-Uzun Vadeli Borçlanma Giderleri  ( - )</t>
  </si>
  <si>
    <t xml:space="preserve">   I-OLAĞAN DIŞI GELİR VE KARLAR</t>
  </si>
  <si>
    <t xml:space="preserve">           1-Önceki Dönem Gelir ve Karları </t>
  </si>
  <si>
    <t xml:space="preserve">           2-Diğer Olağandışı Gelir ve Karlar</t>
  </si>
  <si>
    <t xml:space="preserve">   J-OLAĞANDIŞI GİDER VE ZARARLAR  ( - )</t>
  </si>
  <si>
    <t xml:space="preserve">           1-Çalışmayan Kısım Gider ve Zararları  ( - )</t>
  </si>
  <si>
    <t xml:space="preserve">           3-Diğer Olağandışı Gider ve Zararlar  ( - )</t>
  </si>
  <si>
    <t xml:space="preserve">         2-Pazarlama, Satış ve Dağıtım Giderleri (-)</t>
  </si>
  <si>
    <t xml:space="preserve">          9-Enflasyon Düzeltmesi Karları</t>
  </si>
  <si>
    <t xml:space="preserve">        10-Faaliyetlerle İlgili Diğer Olağan Gelir ve Karlar</t>
  </si>
  <si>
    <t xml:space="preserve">   K-DÖNEM KARI VERGİ VE DİĞER YASAL YÜK. KARŞ.(-)</t>
  </si>
  <si>
    <t xml:space="preserve">   G-DİĞER FAAL. OLAĞAN GİDER VE ZARARLAR(-)</t>
  </si>
  <si>
    <t xml:space="preserve">      BRÜT SATIŞ KARI VEYA ZARARI</t>
  </si>
  <si>
    <t xml:space="preserve">       FAALİYET KARI VEYA ZARARI</t>
  </si>
  <si>
    <t xml:space="preserve">        OLAĞAN KAR VEYA ZARAR</t>
  </si>
  <si>
    <t xml:space="preserve">         DÖNEM KARI VEYA ZARARI</t>
  </si>
  <si>
    <t xml:space="preserve">         DÖNEM NET KARI VEYA ZARARI</t>
  </si>
  <si>
    <t xml:space="preserve">         1-Amaca Yönelik Giderler (-)</t>
  </si>
  <si>
    <t xml:space="preserve">           2-Bolu Kampında Yanan Stok Malzeme Gider ve Zararları  ( - )</t>
  </si>
  <si>
    <t>TÜRKİYE İZCİLİK FEDERASYONU BAŞKANLIĞI</t>
  </si>
  <si>
    <t>01.01.2016 - 30.09.2016 AYRINTILI GELİR TABLOSU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</si>
</sst>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_-;\-* #,##0_-;_-* &quot;-&quot;??_-;_-@_-"/>
    <numFmt numFmtId="173" formatCode="#,##0;[Red]#,##0"/>
    <numFmt numFmtId="174" formatCode="#,##0.00;[Red]#,##0.00"/>
    <numFmt numFmtId="175" formatCode="[$-41F]dd\ mmmm\ yyyy\ dddd"/>
  </numFmts>
  <fonts count="40">
    <font>
      <sz val="10"/>
      <name val="Arial"/>
      <family val="0"/>
    </font>
    <font>
      <b/>
      <sz val="10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4" fontId="4" fillId="0" borderId="14" xfId="53" applyNumberFormat="1" applyFont="1" applyBorder="1" applyAlignment="1">
      <alignment/>
    </xf>
    <xf numFmtId="174" fontId="3" fillId="0" borderId="14" xfId="53" applyNumberFormat="1" applyFont="1" applyBorder="1" applyAlignment="1">
      <alignment/>
    </xf>
    <xf numFmtId="174" fontId="3" fillId="0" borderId="14" xfId="0" applyNumberFormat="1" applyFont="1" applyBorder="1" applyAlignment="1">
      <alignment/>
    </xf>
    <xf numFmtId="174" fontId="3" fillId="0" borderId="15" xfId="53" applyNumberFormat="1" applyFont="1" applyBorder="1" applyAlignment="1">
      <alignment vertical="center"/>
    </xf>
    <xf numFmtId="174" fontId="4" fillId="0" borderId="16" xfId="53" applyNumberFormat="1" applyFont="1" applyBorder="1" applyAlignment="1">
      <alignment/>
    </xf>
    <xf numFmtId="174" fontId="3" fillId="0" borderId="17" xfId="53" applyNumberFormat="1" applyFont="1" applyBorder="1" applyAlignment="1">
      <alignment/>
    </xf>
    <xf numFmtId="174" fontId="4" fillId="0" borderId="17" xfId="53" applyNumberFormat="1" applyFont="1" applyBorder="1" applyAlignment="1">
      <alignment/>
    </xf>
    <xf numFmtId="174" fontId="3" fillId="0" borderId="17" xfId="0" applyNumberFormat="1" applyFont="1" applyBorder="1" applyAlignment="1">
      <alignment/>
    </xf>
    <xf numFmtId="174" fontId="3" fillId="0" borderId="18" xfId="53" applyNumberFormat="1" applyFont="1" applyBorder="1" applyAlignment="1">
      <alignment vertical="center"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3" fillId="0" borderId="19" xfId="0" applyNumberFormat="1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43">
      <selection activeCell="C58" sqref="C58"/>
    </sheetView>
  </sheetViews>
  <sheetFormatPr defaultColWidth="9.140625" defaultRowHeight="12.75"/>
  <cols>
    <col min="1" max="1" width="2.7109375" style="2" customWidth="1"/>
    <col min="2" max="2" width="49.421875" style="2" customWidth="1"/>
    <col min="3" max="4" width="14.28125" style="2" customWidth="1"/>
    <col min="5" max="5" width="3.140625" style="2" customWidth="1"/>
    <col min="6" max="16384" width="9.140625" style="2" customWidth="1"/>
  </cols>
  <sheetData>
    <row r="1" spans="2:4" ht="11.25">
      <c r="B1" s="27" t="s">
        <v>54</v>
      </c>
      <c r="C1" s="27"/>
      <c r="D1" s="27"/>
    </row>
    <row r="2" spans="2:4" ht="11.25">
      <c r="B2" s="27"/>
      <c r="C2" s="27"/>
      <c r="D2" s="27"/>
    </row>
    <row r="3" spans="2:4" ht="12.75">
      <c r="B3" s="26" t="s">
        <v>55</v>
      </c>
      <c r="C3" s="26"/>
      <c r="D3" s="26"/>
    </row>
    <row r="4" spans="2:4" ht="12.75">
      <c r="B4" s="21"/>
      <c r="C4" s="21"/>
      <c r="D4" s="21"/>
    </row>
    <row r="5" spans="2:4" ht="12" thickBot="1">
      <c r="B5" s="22"/>
      <c r="C5" s="20"/>
      <c r="D5" s="20"/>
    </row>
    <row r="6" spans="1:4" ht="18" customHeight="1" thickTop="1">
      <c r="A6" s="10"/>
      <c r="B6" s="6"/>
      <c r="C6" s="23" t="s">
        <v>0</v>
      </c>
      <c r="D6" s="24" t="s">
        <v>1</v>
      </c>
    </row>
    <row r="7" spans="2:4" ht="13.5" customHeight="1">
      <c r="B7" s="8"/>
      <c r="C7" s="9"/>
      <c r="D7" s="25">
        <v>2016</v>
      </c>
    </row>
    <row r="8" spans="2:4" ht="18.75" customHeight="1">
      <c r="B8" s="4" t="s">
        <v>2</v>
      </c>
      <c r="C8" s="15">
        <f>SUM(C9:C11)</f>
        <v>0</v>
      </c>
      <c r="D8" s="11">
        <f>SUM(D9:D11)</f>
        <v>4421437.72</v>
      </c>
    </row>
    <row r="9" spans="2:4" ht="12">
      <c r="B9" s="1" t="s">
        <v>3</v>
      </c>
      <c r="C9" s="16"/>
      <c r="D9" s="12">
        <v>4090996.5</v>
      </c>
    </row>
    <row r="10" spans="2:4" ht="12">
      <c r="B10" s="1" t="s">
        <v>4</v>
      </c>
      <c r="C10" s="16"/>
      <c r="D10" s="12">
        <v>0</v>
      </c>
    </row>
    <row r="11" spans="2:4" ht="12">
      <c r="B11" s="1" t="s">
        <v>5</v>
      </c>
      <c r="C11" s="16"/>
      <c r="D11" s="12">
        <v>330441.22</v>
      </c>
    </row>
    <row r="12" spans="2:4" ht="11.25">
      <c r="B12" s="4" t="s">
        <v>6</v>
      </c>
      <c r="C12" s="17">
        <f>SUM(C13:C15)</f>
        <v>0</v>
      </c>
      <c r="D12" s="11">
        <f>SUM(D13:D15)</f>
        <v>0</v>
      </c>
    </row>
    <row r="13" spans="2:4" ht="12">
      <c r="B13" s="1" t="s">
        <v>7</v>
      </c>
      <c r="C13" s="16"/>
      <c r="D13" s="12"/>
    </row>
    <row r="14" spans="2:4" ht="12">
      <c r="B14" s="1" t="s">
        <v>8</v>
      </c>
      <c r="C14" s="16"/>
      <c r="D14" s="12"/>
    </row>
    <row r="15" spans="2:4" ht="12">
      <c r="B15" s="1" t="s">
        <v>9</v>
      </c>
      <c r="C15" s="16"/>
      <c r="D15" s="12"/>
    </row>
    <row r="16" spans="2:4" ht="11.25">
      <c r="B16" s="4" t="s">
        <v>10</v>
      </c>
      <c r="C16" s="17">
        <f>C8-C12</f>
        <v>0</v>
      </c>
      <c r="D16" s="11">
        <f>D8-D12</f>
        <v>4421437.72</v>
      </c>
    </row>
    <row r="17" spans="2:4" ht="11.25">
      <c r="B17" s="4" t="s">
        <v>11</v>
      </c>
      <c r="C17" s="17">
        <f>SUM(C18:C21)</f>
        <v>0</v>
      </c>
      <c r="D17" s="11">
        <f>SUM(D18:D21)</f>
        <v>0</v>
      </c>
    </row>
    <row r="18" spans="2:4" ht="12">
      <c r="B18" s="1" t="s">
        <v>12</v>
      </c>
      <c r="C18" s="16"/>
      <c r="D18" s="12"/>
    </row>
    <row r="19" spans="2:4" ht="12">
      <c r="B19" s="1" t="s">
        <v>13</v>
      </c>
      <c r="C19" s="16"/>
      <c r="D19" s="12"/>
    </row>
    <row r="20" spans="2:4" ht="12">
      <c r="B20" s="1" t="s">
        <v>14</v>
      </c>
      <c r="C20" s="16"/>
      <c r="D20" s="12"/>
    </row>
    <row r="21" spans="2:4" ht="12">
      <c r="B21" s="1" t="s">
        <v>15</v>
      </c>
      <c r="C21" s="16"/>
      <c r="D21" s="12"/>
    </row>
    <row r="22" spans="2:4" ht="11.25">
      <c r="B22" s="3" t="s">
        <v>47</v>
      </c>
      <c r="C22" s="16">
        <f>(C8-C12)-C17</f>
        <v>0</v>
      </c>
      <c r="D22" s="12">
        <f>(D8-D12)-D17</f>
        <v>4421437.72</v>
      </c>
    </row>
    <row r="23" spans="2:4" ht="11.25">
      <c r="B23" s="4" t="s">
        <v>16</v>
      </c>
      <c r="C23" s="17">
        <f>SUM(C24:C26)</f>
        <v>0</v>
      </c>
      <c r="D23" s="11">
        <f>SUM(D24:D26)</f>
        <v>5571345.550000001</v>
      </c>
    </row>
    <row r="24" spans="2:4" ht="12">
      <c r="B24" s="1" t="s">
        <v>52</v>
      </c>
      <c r="C24" s="16"/>
      <c r="D24" s="12">
        <v>5239179.07</v>
      </c>
    </row>
    <row r="25" spans="2:4" ht="12">
      <c r="B25" s="1" t="s">
        <v>42</v>
      </c>
      <c r="C25" s="16"/>
      <c r="D25" s="12"/>
    </row>
    <row r="26" spans="2:4" ht="12">
      <c r="B26" s="1" t="s">
        <v>17</v>
      </c>
      <c r="C26" s="16"/>
      <c r="D26" s="12">
        <v>332166.48</v>
      </c>
    </row>
    <row r="27" spans="2:4" ht="11.25">
      <c r="B27" s="3" t="s">
        <v>48</v>
      </c>
      <c r="C27" s="16">
        <f>SUM(C22,-C23)</f>
        <v>0</v>
      </c>
      <c r="D27" s="12">
        <f>SUM(D22,-D23)</f>
        <v>-1149907.830000001</v>
      </c>
    </row>
    <row r="28" spans="2:4" ht="11.25">
      <c r="B28" s="4" t="s">
        <v>18</v>
      </c>
      <c r="C28" s="17">
        <f>SUM(C29:C38)</f>
        <v>0</v>
      </c>
      <c r="D28" s="11">
        <f>SUM(D29:D38)</f>
        <v>41317.49</v>
      </c>
    </row>
    <row r="29" spans="2:4" ht="12">
      <c r="B29" s="1" t="s">
        <v>19</v>
      </c>
      <c r="C29" s="16"/>
      <c r="D29" s="12"/>
    </row>
    <row r="30" spans="2:4" ht="12">
      <c r="B30" s="1" t="s">
        <v>20</v>
      </c>
      <c r="C30" s="16"/>
      <c r="D30" s="12"/>
    </row>
    <row r="31" spans="2:4" ht="12">
      <c r="B31" s="1" t="s">
        <v>21</v>
      </c>
      <c r="C31" s="16"/>
      <c r="D31" s="12">
        <v>30094.2</v>
      </c>
    </row>
    <row r="32" spans="2:4" ht="12">
      <c r="B32" s="1" t="s">
        <v>22</v>
      </c>
      <c r="C32" s="16"/>
      <c r="D32" s="12"/>
    </row>
    <row r="33" spans="2:4" ht="12">
      <c r="B33" s="1" t="s">
        <v>23</v>
      </c>
      <c r="C33" s="16"/>
      <c r="D33" s="12"/>
    </row>
    <row r="34" spans="2:4" ht="12">
      <c r="B34" s="1" t="s">
        <v>24</v>
      </c>
      <c r="C34" s="16"/>
      <c r="D34" s="12">
        <v>9303.47</v>
      </c>
    </row>
    <row r="35" spans="2:4" ht="12">
      <c r="B35" s="1" t="s">
        <v>25</v>
      </c>
      <c r="C35" s="16"/>
      <c r="D35" s="12">
        <v>1919.82</v>
      </c>
    </row>
    <row r="36" spans="2:4" ht="12">
      <c r="B36" s="1" t="s">
        <v>26</v>
      </c>
      <c r="C36" s="16"/>
      <c r="D36" s="12"/>
    </row>
    <row r="37" spans="2:4" ht="12">
      <c r="B37" s="1" t="s">
        <v>43</v>
      </c>
      <c r="C37" s="16"/>
      <c r="D37" s="12"/>
    </row>
    <row r="38" spans="2:4" ht="12">
      <c r="B38" s="1" t="s">
        <v>44</v>
      </c>
      <c r="C38" s="16"/>
      <c r="D38" s="12"/>
    </row>
    <row r="39" spans="2:4" ht="11.25">
      <c r="B39" s="4" t="s">
        <v>46</v>
      </c>
      <c r="C39" s="17">
        <f>SUM(C40:C45)</f>
        <v>0</v>
      </c>
      <c r="D39" s="11">
        <f>SUM(D40:D45)</f>
        <v>14020.64</v>
      </c>
    </row>
    <row r="40" spans="2:4" ht="12">
      <c r="B40" s="1" t="s">
        <v>27</v>
      </c>
      <c r="C40" s="16"/>
      <c r="D40" s="12"/>
    </row>
    <row r="41" spans="2:4" ht="12">
      <c r="B41" s="1" t="s">
        <v>28</v>
      </c>
      <c r="C41" s="16"/>
      <c r="D41" s="12"/>
    </row>
    <row r="42" spans="2:4" ht="12">
      <c r="B42" s="1" t="s">
        <v>29</v>
      </c>
      <c r="C42" s="16"/>
      <c r="D42" s="12"/>
    </row>
    <row r="43" spans="2:4" ht="12">
      <c r="B43" s="1" t="s">
        <v>30</v>
      </c>
      <c r="C43" s="16"/>
      <c r="D43" s="12">
        <v>14020.64</v>
      </c>
    </row>
    <row r="44" spans="2:4" ht="12">
      <c r="B44" s="1" t="s">
        <v>31</v>
      </c>
      <c r="C44" s="16"/>
      <c r="D44" s="12"/>
    </row>
    <row r="45" spans="2:4" ht="12">
      <c r="B45" s="1" t="s">
        <v>32</v>
      </c>
      <c r="C45" s="16"/>
      <c r="D45" s="12"/>
    </row>
    <row r="46" spans="2:4" s="5" customFormat="1" ht="11.25">
      <c r="B46" s="4" t="s">
        <v>33</v>
      </c>
      <c r="C46" s="17">
        <f>SUM(C47:C48)</f>
        <v>0</v>
      </c>
      <c r="D46" s="11">
        <f>SUM(D47:D48)</f>
        <v>0</v>
      </c>
    </row>
    <row r="47" spans="2:4" ht="12">
      <c r="B47" s="1" t="s">
        <v>34</v>
      </c>
      <c r="C47" s="16"/>
      <c r="D47" s="12"/>
    </row>
    <row r="48" spans="2:4" ht="12">
      <c r="B48" s="1" t="s">
        <v>35</v>
      </c>
      <c r="C48" s="16"/>
      <c r="D48" s="12"/>
    </row>
    <row r="49" spans="2:4" ht="11.25">
      <c r="B49" s="3" t="s">
        <v>49</v>
      </c>
      <c r="C49" s="16">
        <f>(((((C8-C12)-C17)-C23)+C28)-C39)-C46</f>
        <v>0</v>
      </c>
      <c r="D49" s="12">
        <f>(((((D8-D12)-D17)-D23)+D28)-D39)-D46</f>
        <v>-1122610.980000001</v>
      </c>
    </row>
    <row r="50" spans="2:4" ht="11.25">
      <c r="B50" s="4" t="s">
        <v>36</v>
      </c>
      <c r="C50" s="16">
        <f>C51+C52</f>
        <v>0</v>
      </c>
      <c r="D50" s="12">
        <f>D51+D52</f>
        <v>3039.78</v>
      </c>
    </row>
    <row r="51" spans="2:4" ht="12">
      <c r="B51" s="1" t="s">
        <v>37</v>
      </c>
      <c r="C51" s="16"/>
      <c r="D51" s="12"/>
    </row>
    <row r="52" spans="2:4" ht="12">
      <c r="B52" s="1" t="s">
        <v>38</v>
      </c>
      <c r="C52" s="16"/>
      <c r="D52" s="12">
        <v>3039.78</v>
      </c>
    </row>
    <row r="53" spans="2:4" ht="11.25">
      <c r="B53" s="4" t="s">
        <v>39</v>
      </c>
      <c r="C53" s="17">
        <f>SUM(C54:C56)</f>
        <v>0</v>
      </c>
      <c r="D53" s="11">
        <f>SUM(D54:D56)</f>
        <v>1381603.8599999999</v>
      </c>
    </row>
    <row r="54" spans="2:4" ht="12">
      <c r="B54" s="1" t="s">
        <v>40</v>
      </c>
      <c r="C54" s="16"/>
      <c r="D54" s="12"/>
    </row>
    <row r="55" spans="2:4" ht="12">
      <c r="B55" s="1" t="s">
        <v>53</v>
      </c>
      <c r="C55" s="16"/>
      <c r="D55" s="12">
        <v>1379381.7</v>
      </c>
    </row>
    <row r="56" spans="2:4" ht="12">
      <c r="B56" s="1" t="s">
        <v>41</v>
      </c>
      <c r="C56" s="18"/>
      <c r="D56" s="13">
        <v>2222.16</v>
      </c>
    </row>
    <row r="57" spans="2:4" ht="11.25">
      <c r="B57" s="4" t="s">
        <v>50</v>
      </c>
      <c r="C57" s="16">
        <f>(((((((C8-C12)-C17)-C23)+C28)-C39)-C46)+C50)-C53</f>
        <v>0</v>
      </c>
      <c r="D57" s="12">
        <f>(((((((D8-D12)-D17)-D23)+D28)-D39)-D46)+D50)-D53</f>
        <v>-2501175.0600000005</v>
      </c>
    </row>
    <row r="58" spans="2:4" ht="15" customHeight="1">
      <c r="B58" s="4" t="s">
        <v>45</v>
      </c>
      <c r="C58" s="16"/>
      <c r="D58" s="12"/>
    </row>
    <row r="59" spans="2:4" ht="22.5" customHeight="1" thickBot="1">
      <c r="B59" s="7" t="s">
        <v>51</v>
      </c>
      <c r="C59" s="19">
        <f>((((((((C8-C12)-C17)-C23)+C28)-C39)-C46)+C50)-C53)-C58</f>
        <v>0</v>
      </c>
      <c r="D59" s="14">
        <f>((((((((D8-D12)-D17)-D23)+D28)-D39)-D46)+D50)-D53)-D58</f>
        <v>-2501175.0600000005</v>
      </c>
    </row>
    <row r="60" spans="2:4" ht="12" thickTop="1">
      <c r="B60" s="6"/>
      <c r="C60" s="6"/>
      <c r="D60" s="6"/>
    </row>
  </sheetData>
  <sheetProtection/>
  <mergeCells count="2">
    <mergeCell ref="B3:D3"/>
    <mergeCell ref="B1:D2"/>
  </mergeCells>
  <printOptions/>
  <pageMargins left="0.85" right="0.75" top="0.21" bottom="0.28" header="0.19" footer="0.28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tif</cp:lastModifiedBy>
  <cp:lastPrinted>2007-04-04T10:40:46Z</cp:lastPrinted>
  <dcterms:created xsi:type="dcterms:W3CDTF">2004-10-27T13:50:46Z</dcterms:created>
  <dcterms:modified xsi:type="dcterms:W3CDTF">2016-10-19T13:06:59Z</dcterms:modified>
  <cp:category/>
  <cp:version/>
  <cp:contentType/>
  <cp:contentStatus/>
</cp:coreProperties>
</file>